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Февраль 2022\"/>
    </mc:Choice>
  </mc:AlternateContent>
  <xr:revisionPtr revIDLastSave="0" documentId="13_ncr:1_{3542141F-87EB-4E15-BACE-25E71FEF9F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R41" i="1" l="1"/>
  <c r="Q41" i="1"/>
  <c r="P41" i="1"/>
  <c r="O41" i="1"/>
  <c r="N41" i="1"/>
  <c r="M41" i="1"/>
  <c r="L41" i="1"/>
  <c r="K41" i="1"/>
  <c r="I41" i="1"/>
  <c r="H41" i="1"/>
  <c r="G41" i="1"/>
  <c r="F41" i="1"/>
  <c r="E41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R98" i="1"/>
  <c r="Q98" i="1"/>
  <c r="P98" i="1"/>
  <c r="O98" i="1"/>
  <c r="N98" i="1"/>
  <c r="M98" i="1"/>
  <c r="L98" i="1"/>
  <c r="K98" i="1"/>
  <c r="I98" i="1"/>
  <c r="H98" i="1"/>
  <c r="G98" i="1"/>
  <c r="F98" i="1"/>
  <c r="E98" i="1"/>
  <c r="P267" i="1"/>
  <c r="R267" i="1"/>
  <c r="Q267" i="1"/>
  <c r="O267" i="1"/>
  <c r="N267" i="1"/>
  <c r="M267" i="1"/>
  <c r="L267" i="1"/>
  <c r="K267" i="1"/>
  <c r="I267" i="1"/>
  <c r="H267" i="1"/>
  <c r="G267" i="1"/>
  <c r="F267" i="1"/>
  <c r="E267" i="1"/>
  <c r="K182" i="1"/>
  <c r="R72" i="1"/>
  <c r="Q72" i="1"/>
  <c r="P72" i="1"/>
  <c r="O72" i="1"/>
  <c r="N72" i="1"/>
  <c r="M72" i="1"/>
  <c r="L72" i="1"/>
  <c r="K72" i="1"/>
  <c r="I72" i="1"/>
  <c r="H72" i="1"/>
  <c r="G72" i="1"/>
  <c r="F72" i="1"/>
  <c r="E72" i="1"/>
  <c r="R17" i="1"/>
  <c r="Q17" i="1"/>
  <c r="P17" i="1"/>
  <c r="O17" i="1"/>
  <c r="N17" i="1"/>
  <c r="M17" i="1"/>
  <c r="L17" i="1"/>
  <c r="K17" i="1"/>
  <c r="I17" i="1"/>
  <c r="H17" i="1"/>
  <c r="G17" i="1"/>
  <c r="E17" i="1"/>
  <c r="R236" i="1" l="1"/>
  <c r="Q236" i="1"/>
  <c r="P236" i="1"/>
  <c r="O236" i="1"/>
  <c r="N236" i="1"/>
  <c r="M236" i="1"/>
  <c r="L236" i="1"/>
  <c r="K236" i="1"/>
  <c r="I236" i="1"/>
  <c r="H236" i="1"/>
  <c r="G236" i="1"/>
  <c r="F236" i="1"/>
  <c r="E236" i="1"/>
  <c r="O26" i="1" l="1"/>
  <c r="N26" i="1"/>
  <c r="R334" i="1" l="1"/>
  <c r="Q334" i="1"/>
  <c r="P334" i="1"/>
  <c r="O334" i="1"/>
  <c r="N334" i="1"/>
  <c r="M334" i="1"/>
  <c r="L334" i="1"/>
  <c r="K334" i="1"/>
  <c r="R325" i="1"/>
  <c r="R335" i="1" s="1"/>
  <c r="Q325" i="1"/>
  <c r="Q335" i="1" s="1"/>
  <c r="P325" i="1"/>
  <c r="P335" i="1" s="1"/>
  <c r="O325" i="1"/>
  <c r="O335" i="1" s="1"/>
  <c r="N325" i="1"/>
  <c r="N335" i="1" s="1"/>
  <c r="M325" i="1"/>
  <c r="M335" i="1" s="1"/>
  <c r="L325" i="1"/>
  <c r="L335" i="1" s="1"/>
  <c r="K325" i="1"/>
  <c r="K335" i="1" s="1"/>
  <c r="R305" i="1"/>
  <c r="Q305" i="1"/>
  <c r="P305" i="1"/>
  <c r="O305" i="1"/>
  <c r="N305" i="1"/>
  <c r="M305" i="1"/>
  <c r="L305" i="1"/>
  <c r="K305" i="1"/>
  <c r="R296" i="1"/>
  <c r="Q296" i="1"/>
  <c r="Q306" i="1" s="1"/>
  <c r="P296" i="1"/>
  <c r="P306" i="1" s="1"/>
  <c r="O296" i="1"/>
  <c r="O306" i="1" s="1"/>
  <c r="N296" i="1"/>
  <c r="N306" i="1" s="1"/>
  <c r="M296" i="1"/>
  <c r="M306" i="1" s="1"/>
  <c r="L296" i="1"/>
  <c r="L306" i="1" s="1"/>
  <c r="K296" i="1"/>
  <c r="K306" i="1" s="1"/>
  <c r="R276" i="1"/>
  <c r="Q276" i="1"/>
  <c r="P276" i="1"/>
  <c r="O276" i="1"/>
  <c r="N276" i="1"/>
  <c r="M276" i="1"/>
  <c r="M277" i="1" s="1"/>
  <c r="L276" i="1"/>
  <c r="L277" i="1" s="1"/>
  <c r="K276" i="1"/>
  <c r="K277" i="1" s="1"/>
  <c r="R277" i="1"/>
  <c r="Q277" i="1"/>
  <c r="P277" i="1"/>
  <c r="O277" i="1"/>
  <c r="R245" i="1"/>
  <c r="Q245" i="1"/>
  <c r="P245" i="1"/>
  <c r="O245" i="1"/>
  <c r="N245" i="1"/>
  <c r="M245" i="1"/>
  <c r="L245" i="1"/>
  <c r="K245" i="1"/>
  <c r="R246" i="1"/>
  <c r="Q246" i="1"/>
  <c r="P246" i="1"/>
  <c r="O246" i="1"/>
  <c r="N246" i="1"/>
  <c r="M246" i="1"/>
  <c r="L246" i="1"/>
  <c r="K246" i="1"/>
  <c r="R210" i="1"/>
  <c r="Q210" i="1"/>
  <c r="P210" i="1"/>
  <c r="O210" i="1"/>
  <c r="N210" i="1"/>
  <c r="M210" i="1"/>
  <c r="L210" i="1"/>
  <c r="K210" i="1"/>
  <c r="R219" i="1"/>
  <c r="Q219" i="1"/>
  <c r="P219" i="1"/>
  <c r="O219" i="1"/>
  <c r="N219" i="1"/>
  <c r="M219" i="1"/>
  <c r="L219" i="1"/>
  <c r="K219" i="1"/>
  <c r="R192" i="1"/>
  <c r="Q192" i="1"/>
  <c r="P192" i="1"/>
  <c r="O192" i="1"/>
  <c r="N192" i="1"/>
  <c r="M192" i="1"/>
  <c r="L192" i="1"/>
  <c r="K192" i="1"/>
  <c r="R182" i="1"/>
  <c r="R193" i="1" s="1"/>
  <c r="Q182" i="1"/>
  <c r="Q193" i="1" s="1"/>
  <c r="P182" i="1"/>
  <c r="P193" i="1" s="1"/>
  <c r="O182" i="1"/>
  <c r="O193" i="1" s="1"/>
  <c r="N182" i="1"/>
  <c r="N193" i="1" s="1"/>
  <c r="M182" i="1"/>
  <c r="M193" i="1" s="1"/>
  <c r="L182" i="1"/>
  <c r="L193" i="1" s="1"/>
  <c r="K193" i="1"/>
  <c r="R164" i="1"/>
  <c r="Q164" i="1"/>
  <c r="P164" i="1"/>
  <c r="O164" i="1"/>
  <c r="N164" i="1"/>
  <c r="M164" i="1"/>
  <c r="L164" i="1"/>
  <c r="K164" i="1"/>
  <c r="R154" i="1"/>
  <c r="R165" i="1" s="1"/>
  <c r="Q154" i="1"/>
  <c r="Q165" i="1" s="1"/>
  <c r="P154" i="1"/>
  <c r="P165" i="1" s="1"/>
  <c r="O154" i="1"/>
  <c r="O165" i="1" s="1"/>
  <c r="N154" i="1"/>
  <c r="N165" i="1" s="1"/>
  <c r="M154" i="1"/>
  <c r="M165" i="1" s="1"/>
  <c r="L154" i="1"/>
  <c r="L165" i="1" s="1"/>
  <c r="K154" i="1"/>
  <c r="R134" i="1"/>
  <c r="Q134" i="1"/>
  <c r="P134" i="1"/>
  <c r="O134" i="1"/>
  <c r="N134" i="1"/>
  <c r="M134" i="1"/>
  <c r="M135" i="1" s="1"/>
  <c r="L134" i="1"/>
  <c r="L135" i="1" s="1"/>
  <c r="K134" i="1"/>
  <c r="K135" i="1" s="1"/>
  <c r="R135" i="1"/>
  <c r="Q135" i="1"/>
  <c r="P135" i="1"/>
  <c r="O135" i="1"/>
  <c r="R108" i="1"/>
  <c r="Q108" i="1"/>
  <c r="P108" i="1"/>
  <c r="O108" i="1"/>
  <c r="N108" i="1"/>
  <c r="M108" i="1"/>
  <c r="L108" i="1"/>
  <c r="K108" i="1"/>
  <c r="R109" i="1"/>
  <c r="Q109" i="1"/>
  <c r="P109" i="1"/>
  <c r="O109" i="1"/>
  <c r="N109" i="1"/>
  <c r="M109" i="1"/>
  <c r="L109" i="1"/>
  <c r="K109" i="1"/>
  <c r="R82" i="1"/>
  <c r="Q82" i="1"/>
  <c r="P82" i="1"/>
  <c r="O82" i="1"/>
  <c r="N82" i="1"/>
  <c r="M82" i="1"/>
  <c r="L82" i="1"/>
  <c r="K82" i="1"/>
  <c r="R83" i="1"/>
  <c r="Q83" i="1"/>
  <c r="P83" i="1"/>
  <c r="O83" i="1"/>
  <c r="N83" i="1"/>
  <c r="M83" i="1"/>
  <c r="L83" i="1"/>
  <c r="K83" i="1"/>
  <c r="R50" i="1"/>
  <c r="Q50" i="1"/>
  <c r="P50" i="1"/>
  <c r="O50" i="1"/>
  <c r="N50" i="1"/>
  <c r="M50" i="1"/>
  <c r="L50" i="1"/>
  <c r="K50" i="1"/>
  <c r="R26" i="1"/>
  <c r="Q26" i="1"/>
  <c r="P26" i="1"/>
  <c r="M26" i="1"/>
  <c r="M27" i="1" s="1"/>
  <c r="L26" i="1"/>
  <c r="L27" i="1" s="1"/>
  <c r="K26" i="1"/>
  <c r="K27" i="1" s="1"/>
  <c r="O27" i="1"/>
  <c r="N27" i="1"/>
  <c r="P27" i="1" l="1"/>
  <c r="N135" i="1"/>
  <c r="R306" i="1"/>
  <c r="K165" i="1"/>
  <c r="R27" i="1"/>
  <c r="N277" i="1"/>
  <c r="Q27" i="1"/>
  <c r="K220" i="1"/>
  <c r="M220" i="1"/>
  <c r="O220" i="1"/>
  <c r="Q220" i="1"/>
  <c r="K51" i="1"/>
  <c r="M51" i="1"/>
  <c r="O51" i="1"/>
  <c r="Q51" i="1"/>
  <c r="L220" i="1"/>
  <c r="N220" i="1"/>
  <c r="P220" i="1"/>
  <c r="R220" i="1"/>
  <c r="L51" i="1"/>
  <c r="N51" i="1"/>
  <c r="P51" i="1"/>
  <c r="R51" i="1"/>
  <c r="I334" i="1"/>
  <c r="H334" i="1"/>
  <c r="G334" i="1"/>
  <c r="F334" i="1"/>
  <c r="E334" i="1"/>
  <c r="I325" i="1" l="1"/>
  <c r="I335" i="1" s="1"/>
  <c r="H325" i="1"/>
  <c r="H335" i="1" s="1"/>
  <c r="G325" i="1"/>
  <c r="G335" i="1" s="1"/>
  <c r="F325" i="1"/>
  <c r="F335" i="1" s="1"/>
  <c r="E325" i="1"/>
  <c r="E335" i="1" s="1"/>
  <c r="I305" i="1" l="1"/>
  <c r="H305" i="1"/>
  <c r="G305" i="1"/>
  <c r="F305" i="1"/>
  <c r="E305" i="1"/>
  <c r="I296" i="1" l="1"/>
  <c r="I306" i="1" s="1"/>
  <c r="H296" i="1"/>
  <c r="H306" i="1" s="1"/>
  <c r="G296" i="1"/>
  <c r="G306" i="1" s="1"/>
  <c r="F296" i="1"/>
  <c r="F306" i="1" s="1"/>
  <c r="E296" i="1"/>
  <c r="E306" i="1" s="1"/>
  <c r="I276" i="1" l="1"/>
  <c r="H276" i="1"/>
  <c r="G276" i="1"/>
  <c r="F276" i="1"/>
  <c r="E276" i="1"/>
  <c r="I277" i="1" l="1"/>
  <c r="H277" i="1"/>
  <c r="G277" i="1"/>
  <c r="F277" i="1"/>
  <c r="E277" i="1"/>
  <c r="I245" i="1" l="1"/>
  <c r="H245" i="1"/>
  <c r="G245" i="1"/>
  <c r="F245" i="1"/>
  <c r="E245" i="1"/>
  <c r="I246" i="1" l="1"/>
  <c r="H246" i="1"/>
  <c r="G246" i="1"/>
  <c r="F246" i="1"/>
  <c r="E246" i="1"/>
  <c r="I219" i="1" l="1"/>
  <c r="H219" i="1"/>
  <c r="G219" i="1"/>
  <c r="F219" i="1"/>
  <c r="E219" i="1"/>
  <c r="I210" i="1" l="1"/>
  <c r="I220" i="1" s="1"/>
  <c r="H210" i="1"/>
  <c r="H220" i="1" s="1"/>
  <c r="G210" i="1"/>
  <c r="G220" i="1" s="1"/>
  <c r="F210" i="1"/>
  <c r="F220" i="1" s="1"/>
  <c r="E210" i="1"/>
  <c r="E220" i="1" s="1"/>
  <c r="I192" i="1" l="1"/>
  <c r="H192" i="1"/>
  <c r="G192" i="1"/>
  <c r="F192" i="1"/>
  <c r="E192" i="1"/>
  <c r="I182" i="1" l="1"/>
  <c r="I193" i="1" s="1"/>
  <c r="H182" i="1"/>
  <c r="H193" i="1" s="1"/>
  <c r="G182" i="1"/>
  <c r="G193" i="1" s="1"/>
  <c r="F182" i="1"/>
  <c r="F193" i="1" s="1"/>
  <c r="E182" i="1"/>
  <c r="E193" i="1" l="1"/>
  <c r="I164" i="1"/>
  <c r="H164" i="1"/>
  <c r="G164" i="1"/>
  <c r="F164" i="1"/>
  <c r="E164" i="1"/>
  <c r="I154" i="1" l="1"/>
  <c r="I165" i="1" s="1"/>
  <c r="H154" i="1"/>
  <c r="H165" i="1" s="1"/>
  <c r="G154" i="1"/>
  <c r="G165" i="1" s="1"/>
  <c r="F154" i="1"/>
  <c r="F165" i="1" s="1"/>
  <c r="E154" i="1"/>
  <c r="E165" i="1" s="1"/>
  <c r="I134" i="1" l="1"/>
  <c r="H134" i="1"/>
  <c r="G134" i="1"/>
  <c r="F134" i="1"/>
  <c r="E134" i="1"/>
  <c r="I135" i="1" l="1"/>
  <c r="H135" i="1"/>
  <c r="G135" i="1"/>
  <c r="F135" i="1"/>
  <c r="E135" i="1"/>
  <c r="I108" i="1" l="1"/>
  <c r="H108" i="1"/>
  <c r="G108" i="1"/>
  <c r="F108" i="1"/>
  <c r="E108" i="1"/>
  <c r="I109" i="1" l="1"/>
  <c r="H109" i="1"/>
  <c r="G109" i="1"/>
  <c r="F109" i="1"/>
  <c r="E109" i="1" l="1"/>
  <c r="I82" i="1"/>
  <c r="H82" i="1"/>
  <c r="G82" i="1"/>
  <c r="E82" i="1"/>
  <c r="F82" i="1"/>
  <c r="I83" i="1" l="1"/>
  <c r="H83" i="1"/>
  <c r="G83" i="1"/>
  <c r="F83" i="1"/>
  <c r="E83" i="1"/>
  <c r="F17" i="1"/>
  <c r="D337" i="1" l="1"/>
  <c r="D338" i="1" s="1"/>
  <c r="I50" i="1"/>
  <c r="I51" i="1" s="1"/>
  <c r="H50" i="1"/>
  <c r="H51" i="1" s="1"/>
  <c r="G50" i="1"/>
  <c r="G51" i="1" s="1"/>
  <c r="E50" i="1"/>
  <c r="E51" i="1" s="1"/>
  <c r="F50" i="1"/>
  <c r="F51" i="1" s="1"/>
  <c r="I26" i="1" l="1"/>
  <c r="I27" i="1" s="1"/>
  <c r="H26" i="1"/>
  <c r="H27" i="1" s="1"/>
  <c r="G26" i="1"/>
  <c r="G27" i="1" s="1"/>
  <c r="E26" i="1"/>
  <c r="E27" i="1" s="1"/>
  <c r="F26" i="1"/>
  <c r="F27" i="1" s="1"/>
</calcChain>
</file>

<file path=xl/sharedStrings.xml><?xml version="1.0" encoding="utf-8"?>
<sst xmlns="http://schemas.openxmlformats.org/spreadsheetml/2006/main" count="879" uniqueCount="154">
  <si>
    <t>№</t>
  </si>
  <si>
    <t>Выход</t>
  </si>
  <si>
    <t>Стоимость</t>
  </si>
  <si>
    <t>Белки</t>
  </si>
  <si>
    <t>Жиры</t>
  </si>
  <si>
    <t>Углеводы</t>
  </si>
  <si>
    <t>Калории</t>
  </si>
  <si>
    <t>ЗАВТРАК</t>
  </si>
  <si>
    <t>МЕНЮ</t>
  </si>
  <si>
    <t>для школьных столовых</t>
  </si>
  <si>
    <t>( 7-11 лет )</t>
  </si>
  <si>
    <t>1.</t>
  </si>
  <si>
    <t>2.</t>
  </si>
  <si>
    <t>3.</t>
  </si>
  <si>
    <t>Какао с молоком</t>
  </si>
  <si>
    <t>Всего</t>
  </si>
  <si>
    <t>ОБЕД</t>
  </si>
  <si>
    <t>60г</t>
  </si>
  <si>
    <t>250г</t>
  </si>
  <si>
    <t>Каша гороховая</t>
  </si>
  <si>
    <t>200г</t>
  </si>
  <si>
    <t>4.</t>
  </si>
  <si>
    <t>5.</t>
  </si>
  <si>
    <t>6.</t>
  </si>
  <si>
    <t>Чай с сахаром</t>
  </si>
  <si>
    <t>100г</t>
  </si>
  <si>
    <t>50г</t>
  </si>
  <si>
    <t>ИТОГО:</t>
  </si>
  <si>
    <t>Сыр в/сорт</t>
  </si>
  <si>
    <t>20г</t>
  </si>
  <si>
    <t>Батон</t>
  </si>
  <si>
    <t>Кофейный напиток с молоком</t>
  </si>
  <si>
    <t>Щи из свежей капусты с картофелем со сметаной.</t>
  </si>
  <si>
    <t xml:space="preserve">  Гуляш из говядины.</t>
  </si>
  <si>
    <t>150г</t>
  </si>
  <si>
    <t>Масло сливочное</t>
  </si>
  <si>
    <t>10г</t>
  </si>
  <si>
    <t xml:space="preserve"> Суп картофельный с мясными фрикадельками.</t>
  </si>
  <si>
    <t>125г</t>
  </si>
  <si>
    <t>Компот из кураги</t>
  </si>
  <si>
    <t xml:space="preserve"> Суп картофельный с клецками</t>
  </si>
  <si>
    <t>Шницель из говядины</t>
  </si>
  <si>
    <t>80г</t>
  </si>
  <si>
    <t xml:space="preserve"> Капуста тушеная</t>
  </si>
  <si>
    <t>Биточки из говядины</t>
  </si>
  <si>
    <t>Завтрак</t>
  </si>
  <si>
    <t>1 д.</t>
  </si>
  <si>
    <t>Чай с сахаром с лимоном</t>
  </si>
  <si>
    <t>200/15/7</t>
  </si>
  <si>
    <t>Печенье</t>
  </si>
  <si>
    <t xml:space="preserve">                                    Директор      ООО "Общепит-Н"  </t>
  </si>
  <si>
    <t>№ рец.</t>
  </si>
  <si>
    <t>Са</t>
  </si>
  <si>
    <t>Mg</t>
  </si>
  <si>
    <t>P</t>
  </si>
  <si>
    <t>Fe</t>
  </si>
  <si>
    <t>Витамины</t>
  </si>
  <si>
    <t>А</t>
  </si>
  <si>
    <t>В</t>
  </si>
  <si>
    <t>РР</t>
  </si>
  <si>
    <t>С</t>
  </si>
  <si>
    <t>Наименование блюд</t>
  </si>
  <si>
    <t>День 1</t>
  </si>
  <si>
    <t xml:space="preserve">          "Согласовано"</t>
  </si>
  <si>
    <t xml:space="preserve">         Минеральные вещества</t>
  </si>
  <si>
    <t xml:space="preserve">   Минеральные вещества</t>
  </si>
  <si>
    <t>День 2</t>
  </si>
  <si>
    <t>День 3</t>
  </si>
  <si>
    <t>Омлет натуральный</t>
  </si>
  <si>
    <t>День 4</t>
  </si>
  <si>
    <t xml:space="preserve"> </t>
  </si>
  <si>
    <t>День 5</t>
  </si>
  <si>
    <t>День 6</t>
  </si>
  <si>
    <t>День 7</t>
  </si>
  <si>
    <t>День 8</t>
  </si>
  <si>
    <t>День 9</t>
  </si>
  <si>
    <t>День 10</t>
  </si>
  <si>
    <t>День 11</t>
  </si>
  <si>
    <t>День 12</t>
  </si>
  <si>
    <r>
      <rPr>
        <u/>
        <sz val="9"/>
        <color theme="1"/>
        <rFont val="Calibri"/>
        <family val="2"/>
        <charset val="204"/>
        <scheme val="minor"/>
      </rPr>
      <t xml:space="preserve">                             </t>
    </r>
    <r>
      <rPr>
        <sz val="9"/>
        <color theme="1"/>
        <rFont val="Calibri"/>
        <family val="2"/>
        <charset val="204"/>
        <scheme val="minor"/>
      </rPr>
      <t xml:space="preserve">   /                                     /</t>
    </r>
  </si>
  <si>
    <t>Хлеб пшеничный , ржаной</t>
  </si>
  <si>
    <t>Макаронные изделия отварные  с маслом</t>
  </si>
  <si>
    <t>155г</t>
  </si>
  <si>
    <t xml:space="preserve"> Суп картофельный с  рисовой крупой</t>
  </si>
  <si>
    <t>30/30г</t>
  </si>
  <si>
    <t>150/20г</t>
  </si>
  <si>
    <t>200/15г</t>
  </si>
  <si>
    <t>200/10г</t>
  </si>
  <si>
    <t>25/25г</t>
  </si>
  <si>
    <t>50/100г</t>
  </si>
  <si>
    <t>50/125г</t>
  </si>
  <si>
    <t xml:space="preserve"> Рассольник " Ленинградский" </t>
  </si>
  <si>
    <t>40г</t>
  </si>
  <si>
    <t>200/10</t>
  </si>
  <si>
    <t>Тефтели из говядины с  соусом</t>
  </si>
  <si>
    <t>Сырники из творога с  молоком сгущенным</t>
  </si>
  <si>
    <t>Директор   школы    МОУ СОШ №</t>
  </si>
  <si>
    <t xml:space="preserve">Компот из сухофруктов </t>
  </si>
  <si>
    <t>Каша вязкая молочная из риса с маслом сливочным</t>
  </si>
  <si>
    <t>Бутерброд с маслом с сыром</t>
  </si>
  <si>
    <t>5/15/30г</t>
  </si>
  <si>
    <t>Овощи натуральные свежие (помидоры)</t>
  </si>
  <si>
    <t>Суп картофельный с макаронными изделиями ( вермишель )</t>
  </si>
  <si>
    <t>Каша вязкая молочная из пшенной крупы с маслом сливочным</t>
  </si>
  <si>
    <t>Яблоко</t>
  </si>
  <si>
    <t>Овощи натуральные свежие (огурцы)</t>
  </si>
  <si>
    <t xml:space="preserve">Рагу из овощей </t>
  </si>
  <si>
    <t>Каша молочная из манной крупы с маслом сливочным</t>
  </si>
  <si>
    <t>Яйцо куриное вареное</t>
  </si>
  <si>
    <t>Хлеб пщеничный 1с.</t>
  </si>
  <si>
    <t>30г</t>
  </si>
  <si>
    <t>Салат из свеклы отварной</t>
  </si>
  <si>
    <t>Котлеты рубленые из птицы (курица)</t>
  </si>
  <si>
    <t>Салат из свежей капусты</t>
  </si>
  <si>
    <t>Котлеты рыбные с маслом сливочным</t>
  </si>
  <si>
    <t>80/5</t>
  </si>
  <si>
    <t>Каша вязкая молочная из риса и пшена ( Дружба) с маслом сливочным</t>
  </si>
  <si>
    <t>Плов из птицы ( курица)</t>
  </si>
  <si>
    <t xml:space="preserve"> Суп картофельный с бобовыми              (горох)</t>
  </si>
  <si>
    <t>Компот из смеси сухофруктов</t>
  </si>
  <si>
    <t>Котлета из говядины</t>
  </si>
  <si>
    <t>Борщ из свежей капусты с картофелем  со сметаной.</t>
  </si>
  <si>
    <t>Птица отварная (курица) отварная с маслом сливочным</t>
  </si>
  <si>
    <t xml:space="preserve"> Каша гречневая рассыпчатая</t>
  </si>
  <si>
    <t>Каша жидкая молочная из манной крупы с малсом сливочным</t>
  </si>
  <si>
    <t xml:space="preserve"> Картофель и овощи, тушенные в  соусе.</t>
  </si>
  <si>
    <t>Рагу из птицы (курица)</t>
  </si>
  <si>
    <t>Напиток апельсиновый</t>
  </si>
  <si>
    <t xml:space="preserve">Оладьи из говяжьей печени </t>
  </si>
  <si>
    <t>50/5</t>
  </si>
  <si>
    <r>
      <t xml:space="preserve">                                  </t>
    </r>
    <r>
      <rPr>
        <u/>
        <sz val="10"/>
        <color theme="1"/>
        <rFont val="Calibri"/>
        <family val="2"/>
        <charset val="204"/>
        <scheme val="minor"/>
      </rPr>
      <t xml:space="preserve">                       </t>
    </r>
    <r>
      <rPr>
        <sz val="10"/>
        <color theme="1"/>
        <rFont val="Calibri"/>
        <family val="2"/>
        <charset val="204"/>
        <scheme val="minor"/>
      </rPr>
      <t xml:space="preserve"> /Сидельников С.И./</t>
    </r>
  </si>
  <si>
    <t xml:space="preserve">                                                                                                                                                                   "Утверждаю"</t>
  </si>
  <si>
    <t>20/250г</t>
  </si>
  <si>
    <t>Рис отварной</t>
  </si>
  <si>
    <t>Суп картофельный с бобовыми (горох) на курином бульоне</t>
  </si>
  <si>
    <t>Птица (курица) отварная с маслом сливочным</t>
  </si>
  <si>
    <t xml:space="preserve">                      "___"____________  2022г</t>
  </si>
  <si>
    <t>Батон в/с</t>
  </si>
  <si>
    <t xml:space="preserve"> Компот из чернослива</t>
  </si>
  <si>
    <t>Вафли</t>
  </si>
  <si>
    <t>45г</t>
  </si>
  <si>
    <t>Компот из сухофруктов</t>
  </si>
  <si>
    <t>60/50г</t>
  </si>
  <si>
    <t>Макаронные изделия отварные с маслом</t>
  </si>
  <si>
    <t>60/50</t>
  </si>
  <si>
    <t>50/5г</t>
  </si>
  <si>
    <t>Напиток  "Витошка"</t>
  </si>
  <si>
    <t xml:space="preserve">Суп картофельный с клецками      </t>
  </si>
  <si>
    <t>Мандарин</t>
  </si>
  <si>
    <t>Груша</t>
  </si>
  <si>
    <t>210г</t>
  </si>
  <si>
    <t>0,100г</t>
  </si>
  <si>
    <t>39г</t>
  </si>
  <si>
    <t>"01"февраля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</si>
</sst>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distributed"/>
    </xf>
    <xf numFmtId="0" fontId="4" fillId="0" borderId="0" xfId="0" applyFont="1" applyAlignment="1">
      <alignment vertical="distributed"/>
    </xf>
    <xf numFmtId="0" fontId="5" fillId="0" borderId="0" xfId="0" applyFont="1"/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3" fillId="0" borderId="0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2" fontId="2" fillId="0" borderId="0" xfId="0" applyNumberFormat="1" applyFont="1"/>
    <xf numFmtId="164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/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distributed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vertical="distributed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distributed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2"/>
  <sheetViews>
    <sheetView tabSelected="1" view="pageBreakPreview" topLeftCell="A336" zoomScale="90" zoomScaleNormal="90" zoomScaleSheetLayoutView="90" workbookViewId="0">
      <selection activeCell="V34" sqref="V34"/>
    </sheetView>
  </sheetViews>
  <sheetFormatPr defaultRowHeight="15" x14ac:dyDescent="0.25"/>
  <cols>
    <col min="1" max="1" width="4.42578125" customWidth="1"/>
    <col min="2" max="2" width="3.7109375" customWidth="1"/>
    <col min="3" max="3" width="33.140625" customWidth="1"/>
    <col min="4" max="4" width="7.7109375" customWidth="1"/>
    <col min="5" max="5" width="8.85546875" customWidth="1"/>
    <col min="6" max="6" width="7.28515625" customWidth="1"/>
    <col min="7" max="7" width="7.7109375" customWidth="1"/>
    <col min="8" max="8" width="9.5703125" customWidth="1"/>
    <col min="9" max="9" width="8.28515625" customWidth="1"/>
    <col min="10" max="10" width="0.7109375" hidden="1" customWidth="1"/>
    <col min="11" max="12" width="7.140625" customWidth="1"/>
    <col min="13" max="13" width="6.28515625" customWidth="1"/>
    <col min="14" max="14" width="7.140625" customWidth="1"/>
    <col min="15" max="16" width="5.85546875" customWidth="1"/>
    <col min="17" max="17" width="5.7109375" customWidth="1"/>
    <col min="18" max="18" width="5.85546875" customWidth="1"/>
  </cols>
  <sheetData>
    <row r="1" spans="1:19" ht="15" customHeight="1" x14ac:dyDescent="0.25">
      <c r="A1" s="71" t="s">
        <v>63</v>
      </c>
      <c r="B1" s="71"/>
      <c r="C1" s="71"/>
      <c r="D1" s="77" t="s">
        <v>131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ht="15" customHeight="1" x14ac:dyDescent="0.25">
      <c r="A2" s="72" t="s">
        <v>96</v>
      </c>
      <c r="B2" s="72"/>
      <c r="C2" s="72"/>
      <c r="D2" s="76"/>
      <c r="E2" s="76"/>
      <c r="F2" s="76"/>
      <c r="G2" s="76"/>
      <c r="H2" s="76"/>
      <c r="I2" s="76"/>
      <c r="J2" s="18"/>
      <c r="K2" s="78" t="s">
        <v>50</v>
      </c>
      <c r="L2" s="78"/>
      <c r="M2" s="78"/>
      <c r="N2" s="78"/>
      <c r="O2" s="78"/>
      <c r="P2" s="78"/>
      <c r="Q2" s="78"/>
      <c r="R2" s="78"/>
    </row>
    <row r="3" spans="1:19" ht="15" hidden="1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8"/>
      <c r="K3" s="19"/>
      <c r="L3" s="19"/>
      <c r="M3" s="19"/>
      <c r="N3" s="19"/>
      <c r="O3" s="19"/>
      <c r="P3" s="19"/>
      <c r="Q3" s="19"/>
      <c r="R3" s="19"/>
    </row>
    <row r="4" spans="1:19" ht="15" customHeight="1" x14ac:dyDescent="0.25">
      <c r="A4" s="73" t="s">
        <v>79</v>
      </c>
      <c r="B4" s="73"/>
      <c r="C4" s="73"/>
      <c r="D4" s="79" t="s">
        <v>130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customHeight="1" x14ac:dyDescent="0.25">
      <c r="A5" s="74" t="s">
        <v>136</v>
      </c>
      <c r="B5" s="74"/>
      <c r="C5" s="74"/>
      <c r="D5" s="75"/>
      <c r="E5" s="75"/>
      <c r="F5" s="75"/>
      <c r="G5" s="80" t="s">
        <v>153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9" ht="18" customHeight="1" x14ac:dyDescent="0.25">
      <c r="A6" s="81" t="s">
        <v>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9" s="1" customFormat="1" ht="15" customHeight="1" x14ac:dyDescent="0.25">
      <c r="A7" s="85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9" ht="15" customHeight="1" x14ac:dyDescent="0.25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9" s="1" customFormat="1" ht="18" customHeight="1" x14ac:dyDescent="0.25">
      <c r="A9" s="82" t="s">
        <v>62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9" ht="18" customHeight="1" x14ac:dyDescent="0.25">
      <c r="A10" s="58" t="s">
        <v>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9" ht="18" customHeight="1" x14ac:dyDescent="0.25">
      <c r="A11" s="62" t="s">
        <v>51</v>
      </c>
      <c r="B11" s="61" t="s">
        <v>0</v>
      </c>
      <c r="C11" s="62" t="s">
        <v>61</v>
      </c>
      <c r="D11" s="61" t="s">
        <v>1</v>
      </c>
      <c r="E11" s="61" t="s">
        <v>2</v>
      </c>
      <c r="F11" s="61" t="s">
        <v>3</v>
      </c>
      <c r="G11" s="61" t="s">
        <v>4</v>
      </c>
      <c r="H11" s="61" t="s">
        <v>5</v>
      </c>
      <c r="I11" s="61" t="s">
        <v>6</v>
      </c>
      <c r="J11" s="22"/>
      <c r="K11" s="15" t="s">
        <v>65</v>
      </c>
      <c r="L11" s="15"/>
      <c r="M11" s="15"/>
      <c r="N11" s="15"/>
      <c r="O11" s="61" t="s">
        <v>56</v>
      </c>
      <c r="P11" s="61"/>
      <c r="Q11" s="61"/>
      <c r="R11" s="61"/>
      <c r="S11" s="32"/>
    </row>
    <row r="12" spans="1:19" s="1" customFormat="1" ht="15" customHeight="1" x14ac:dyDescent="0.25">
      <c r="A12" s="62"/>
      <c r="B12" s="61"/>
      <c r="C12" s="62"/>
      <c r="D12" s="61"/>
      <c r="E12" s="61"/>
      <c r="F12" s="61"/>
      <c r="G12" s="61"/>
      <c r="H12" s="61"/>
      <c r="I12" s="61"/>
      <c r="J12" s="22"/>
      <c r="K12" s="53" t="s">
        <v>52</v>
      </c>
      <c r="L12" s="52" t="s">
        <v>53</v>
      </c>
      <c r="M12" s="52" t="s">
        <v>54</v>
      </c>
      <c r="N12" s="52" t="s">
        <v>55</v>
      </c>
      <c r="O12" s="40" t="s">
        <v>57</v>
      </c>
      <c r="P12" s="40" t="s">
        <v>58</v>
      </c>
      <c r="Q12" s="40" t="s">
        <v>59</v>
      </c>
      <c r="R12" s="40" t="s">
        <v>60</v>
      </c>
      <c r="S12" s="32"/>
    </row>
    <row r="13" spans="1:19" ht="28.5" customHeight="1" x14ac:dyDescent="0.25">
      <c r="A13" s="48">
        <v>174</v>
      </c>
      <c r="B13" s="46" t="s">
        <v>11</v>
      </c>
      <c r="C13" s="54" t="s">
        <v>98</v>
      </c>
      <c r="D13" s="46" t="s">
        <v>93</v>
      </c>
      <c r="E13" s="46">
        <v>20.68</v>
      </c>
      <c r="F13" s="46">
        <v>7.9</v>
      </c>
      <c r="G13" s="46">
        <v>14.7</v>
      </c>
      <c r="H13" s="46">
        <v>59.1</v>
      </c>
      <c r="I13" s="46">
        <v>400.3</v>
      </c>
      <c r="J13" s="46">
        <v>195</v>
      </c>
      <c r="K13" s="47">
        <v>195</v>
      </c>
      <c r="L13" s="47">
        <v>43.1</v>
      </c>
      <c r="M13" s="47">
        <v>96</v>
      </c>
      <c r="N13" s="46">
        <v>0.6</v>
      </c>
      <c r="O13" s="46">
        <v>0.1</v>
      </c>
      <c r="P13" s="47">
        <v>0.1</v>
      </c>
      <c r="Q13" s="46">
        <v>0</v>
      </c>
      <c r="R13" s="11">
        <v>0.9</v>
      </c>
      <c r="S13" s="39"/>
    </row>
    <row r="14" spans="1:19" s="1" customFormat="1" ht="18" customHeight="1" x14ac:dyDescent="0.25">
      <c r="A14" s="2">
        <v>3</v>
      </c>
      <c r="B14" s="2">
        <v>2</v>
      </c>
      <c r="C14" s="49" t="s">
        <v>99</v>
      </c>
      <c r="D14" s="2" t="s">
        <v>100</v>
      </c>
      <c r="E14" s="2">
        <v>17.190000000000001</v>
      </c>
      <c r="F14" s="2">
        <v>5.9</v>
      </c>
      <c r="G14" s="2">
        <v>8.5</v>
      </c>
      <c r="H14" s="4">
        <v>14.2</v>
      </c>
      <c r="I14" s="4">
        <v>157</v>
      </c>
      <c r="J14" s="49"/>
      <c r="K14" s="4">
        <v>80</v>
      </c>
      <c r="L14" s="2">
        <v>0</v>
      </c>
      <c r="M14" s="2">
        <v>0</v>
      </c>
      <c r="N14" s="4">
        <v>0.5</v>
      </c>
      <c r="O14" s="10">
        <v>0</v>
      </c>
      <c r="P14" s="10">
        <v>0</v>
      </c>
      <c r="Q14" s="10">
        <v>0</v>
      </c>
      <c r="R14" s="10">
        <v>0</v>
      </c>
      <c r="S14" s="39"/>
    </row>
    <row r="15" spans="1:19" ht="18.75" customHeight="1" x14ac:dyDescent="0.25">
      <c r="A15" s="2">
        <v>382</v>
      </c>
      <c r="B15" s="2">
        <v>3</v>
      </c>
      <c r="C15" s="49" t="s">
        <v>14</v>
      </c>
      <c r="D15" s="2" t="s">
        <v>20</v>
      </c>
      <c r="E15" s="3">
        <v>10.48</v>
      </c>
      <c r="F15" s="2">
        <v>3.8</v>
      </c>
      <c r="G15" s="2">
        <v>3.2</v>
      </c>
      <c r="H15" s="2">
        <v>26.7</v>
      </c>
      <c r="I15" s="4">
        <v>150.80000000000001</v>
      </c>
      <c r="J15" s="49"/>
      <c r="K15" s="11">
        <v>179.4</v>
      </c>
      <c r="L15" s="11">
        <v>26.1</v>
      </c>
      <c r="M15" s="11">
        <v>179</v>
      </c>
      <c r="N15" s="11">
        <v>0.9</v>
      </c>
      <c r="O15" s="37">
        <v>0</v>
      </c>
      <c r="P15" s="11">
        <v>11.1</v>
      </c>
      <c r="Q15" s="11">
        <v>0.2</v>
      </c>
      <c r="R15" s="11">
        <v>1.9</v>
      </c>
      <c r="S15" s="39"/>
    </row>
    <row r="16" spans="1:19" s="1" customFormat="1" ht="18.75" customHeight="1" x14ac:dyDescent="0.25">
      <c r="A16" s="2"/>
      <c r="B16" s="2"/>
      <c r="C16" s="49" t="s">
        <v>104</v>
      </c>
      <c r="D16" s="2" t="s">
        <v>20</v>
      </c>
      <c r="E16" s="3">
        <v>24</v>
      </c>
      <c r="F16" s="2">
        <v>0.4</v>
      </c>
      <c r="G16" s="2">
        <v>0</v>
      </c>
      <c r="H16" s="2">
        <v>12.6</v>
      </c>
      <c r="I16" s="4">
        <v>52</v>
      </c>
      <c r="J16" s="49">
        <v>6</v>
      </c>
      <c r="K16" s="11">
        <v>6</v>
      </c>
      <c r="L16" s="11">
        <v>5</v>
      </c>
      <c r="M16" s="11">
        <v>11</v>
      </c>
      <c r="N16" s="11">
        <v>0.1</v>
      </c>
      <c r="O16" s="37">
        <v>57</v>
      </c>
      <c r="P16" s="11">
        <v>0</v>
      </c>
      <c r="Q16" s="11">
        <v>0</v>
      </c>
      <c r="R16" s="11">
        <v>4.5999999999999996</v>
      </c>
      <c r="S16" s="39"/>
    </row>
    <row r="17" spans="1:19" x14ac:dyDescent="0.25">
      <c r="A17" s="60" t="s">
        <v>15</v>
      </c>
      <c r="B17" s="60"/>
      <c r="C17" s="60"/>
      <c r="D17" s="49"/>
      <c r="E17" s="20">
        <f>SUM(E13:E16)</f>
        <v>72.350000000000009</v>
      </c>
      <c r="F17" s="21">
        <f>SUM(F13:F15)</f>
        <v>17.600000000000001</v>
      </c>
      <c r="G17" s="20">
        <f>SUM(G13:G16)</f>
        <v>26.4</v>
      </c>
      <c r="H17" s="21">
        <f>SUM(H13:H16)</f>
        <v>112.6</v>
      </c>
      <c r="I17" s="21">
        <f>SUM(I13:I16)</f>
        <v>760.09999999999991</v>
      </c>
      <c r="J17" s="49"/>
      <c r="K17" s="21">
        <f t="shared" ref="K17:R17" si="0">SUM(K13:K16)</f>
        <v>460.4</v>
      </c>
      <c r="L17" s="21">
        <f t="shared" si="0"/>
        <v>74.2</v>
      </c>
      <c r="M17" s="21">
        <f t="shared" si="0"/>
        <v>286</v>
      </c>
      <c r="N17" s="21">
        <f t="shared" si="0"/>
        <v>2.1</v>
      </c>
      <c r="O17" s="34">
        <f t="shared" si="0"/>
        <v>57.1</v>
      </c>
      <c r="P17" s="34">
        <f t="shared" si="0"/>
        <v>11.2</v>
      </c>
      <c r="Q17" s="34">
        <f t="shared" si="0"/>
        <v>0.2</v>
      </c>
      <c r="R17" s="34">
        <f t="shared" si="0"/>
        <v>7.3999999999999995</v>
      </c>
      <c r="S17" s="41"/>
    </row>
    <row r="18" spans="1:19" ht="18" customHeight="1" x14ac:dyDescent="0.25">
      <c r="A18" s="58" t="s">
        <v>16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41"/>
    </row>
    <row r="19" spans="1:19" ht="18" customHeight="1" x14ac:dyDescent="0.25">
      <c r="A19" s="62" t="s">
        <v>51</v>
      </c>
      <c r="B19" s="61" t="s">
        <v>0</v>
      </c>
      <c r="C19" s="62" t="s">
        <v>61</v>
      </c>
      <c r="D19" s="61" t="s">
        <v>1</v>
      </c>
      <c r="E19" s="61" t="s">
        <v>2</v>
      </c>
      <c r="F19" s="61" t="s">
        <v>3</v>
      </c>
      <c r="G19" s="61" t="s">
        <v>4</v>
      </c>
      <c r="H19" s="61" t="s">
        <v>5</v>
      </c>
      <c r="I19" s="61" t="s">
        <v>6</v>
      </c>
      <c r="J19" s="22"/>
      <c r="K19" s="14" t="s">
        <v>64</v>
      </c>
      <c r="L19" s="15"/>
      <c r="M19" s="15"/>
      <c r="N19" s="15"/>
      <c r="O19" s="61" t="s">
        <v>56</v>
      </c>
      <c r="P19" s="61"/>
      <c r="Q19" s="61"/>
      <c r="R19" s="61"/>
      <c r="S19" s="32"/>
    </row>
    <row r="20" spans="1:19" ht="15" customHeight="1" x14ac:dyDescent="0.25">
      <c r="A20" s="62"/>
      <c r="B20" s="61"/>
      <c r="C20" s="62"/>
      <c r="D20" s="61"/>
      <c r="E20" s="61"/>
      <c r="F20" s="61"/>
      <c r="G20" s="61"/>
      <c r="H20" s="61"/>
      <c r="I20" s="61"/>
      <c r="J20" s="22"/>
      <c r="K20" s="53" t="s">
        <v>52</v>
      </c>
      <c r="L20" s="52" t="s">
        <v>53</v>
      </c>
      <c r="M20" s="52" t="s">
        <v>54</v>
      </c>
      <c r="N20" s="52" t="s">
        <v>55</v>
      </c>
      <c r="O20" s="40" t="s">
        <v>57</v>
      </c>
      <c r="P20" s="40" t="s">
        <v>58</v>
      </c>
      <c r="Q20" s="40" t="s">
        <v>59</v>
      </c>
      <c r="R20" s="40" t="s">
        <v>60</v>
      </c>
      <c r="S20" s="42"/>
    </row>
    <row r="21" spans="1:19" ht="27.75" customHeight="1" x14ac:dyDescent="0.25">
      <c r="A21" s="2">
        <v>103</v>
      </c>
      <c r="B21" s="2" t="s">
        <v>11</v>
      </c>
      <c r="C21" s="5" t="s">
        <v>102</v>
      </c>
      <c r="D21" s="2" t="s">
        <v>18</v>
      </c>
      <c r="E21" s="3">
        <v>8.4499999999999993</v>
      </c>
      <c r="F21" s="4">
        <v>2.65</v>
      </c>
      <c r="G21" s="2">
        <v>2.8</v>
      </c>
      <c r="H21" s="2">
        <v>24.2</v>
      </c>
      <c r="I21" s="2">
        <v>132.5</v>
      </c>
      <c r="J21" s="49"/>
      <c r="K21" s="10">
        <v>82.5</v>
      </c>
      <c r="L21" s="11">
        <v>7.2</v>
      </c>
      <c r="M21" s="11">
        <v>14.1</v>
      </c>
      <c r="N21" s="11">
        <v>0.8</v>
      </c>
      <c r="O21" s="11">
        <v>1.2</v>
      </c>
      <c r="P21" s="10">
        <v>2.2999999999999998</v>
      </c>
      <c r="Q21" s="11">
        <v>0.2</v>
      </c>
      <c r="R21" s="10">
        <v>1.9</v>
      </c>
      <c r="S21" s="39"/>
    </row>
    <row r="22" spans="1:19" s="1" customFormat="1" ht="18" customHeight="1" x14ac:dyDescent="0.25">
      <c r="A22" s="2">
        <v>282</v>
      </c>
      <c r="B22" s="2" t="s">
        <v>12</v>
      </c>
      <c r="C22" s="6" t="s">
        <v>128</v>
      </c>
      <c r="D22" s="2" t="s">
        <v>129</v>
      </c>
      <c r="E22" s="3">
        <v>31.32</v>
      </c>
      <c r="F22" s="4">
        <v>8.8000000000000007</v>
      </c>
      <c r="G22" s="2">
        <v>12.1</v>
      </c>
      <c r="H22" s="2">
        <v>3.2</v>
      </c>
      <c r="I22" s="4">
        <v>157</v>
      </c>
      <c r="J22" s="49"/>
      <c r="K22" s="2">
        <v>10.199999999999999</v>
      </c>
      <c r="L22" s="2">
        <v>11.5</v>
      </c>
      <c r="M22" s="2">
        <v>181.7</v>
      </c>
      <c r="N22" s="4">
        <v>3.9</v>
      </c>
      <c r="O22" s="2">
        <v>5.0999999999999996</v>
      </c>
      <c r="P22" s="4">
        <v>1.4</v>
      </c>
      <c r="Q22" s="4">
        <v>5</v>
      </c>
      <c r="R22" s="4">
        <v>18.100000000000001</v>
      </c>
      <c r="S22" s="39"/>
    </row>
    <row r="23" spans="1:19" s="1" customFormat="1" ht="18" customHeight="1" x14ac:dyDescent="0.25">
      <c r="A23" s="2">
        <v>198</v>
      </c>
      <c r="B23" s="2" t="s">
        <v>13</v>
      </c>
      <c r="C23" s="49" t="s">
        <v>19</v>
      </c>
      <c r="D23" s="2" t="s">
        <v>82</v>
      </c>
      <c r="E23" s="2">
        <v>8.5500000000000007</v>
      </c>
      <c r="F23" s="4">
        <v>13</v>
      </c>
      <c r="G23" s="2">
        <v>7.4</v>
      </c>
      <c r="H23" s="2">
        <v>42.4</v>
      </c>
      <c r="I23" s="4">
        <v>287.89999999999998</v>
      </c>
      <c r="J23" s="49"/>
      <c r="K23" s="11">
        <v>84.5</v>
      </c>
      <c r="L23" s="10">
        <v>0</v>
      </c>
      <c r="M23" s="37">
        <v>0</v>
      </c>
      <c r="N23" s="4">
        <v>5</v>
      </c>
      <c r="O23" s="35">
        <v>0</v>
      </c>
      <c r="P23" s="35">
        <v>0.02</v>
      </c>
      <c r="Q23" s="2">
        <v>0</v>
      </c>
      <c r="R23" s="10">
        <v>0.2</v>
      </c>
      <c r="S23" s="39"/>
    </row>
    <row r="24" spans="1:19" s="1" customFormat="1" ht="18" customHeight="1" x14ac:dyDescent="0.25">
      <c r="A24" s="2">
        <v>349</v>
      </c>
      <c r="B24" s="2" t="s">
        <v>21</v>
      </c>
      <c r="C24" s="5" t="s">
        <v>97</v>
      </c>
      <c r="D24" s="2" t="s">
        <v>20</v>
      </c>
      <c r="E24" s="2">
        <v>5.22</v>
      </c>
      <c r="F24" s="2">
        <v>0.1</v>
      </c>
      <c r="G24" s="2">
        <v>0</v>
      </c>
      <c r="H24" s="2">
        <v>21.8</v>
      </c>
      <c r="I24" s="2">
        <v>87.6</v>
      </c>
      <c r="J24" s="49"/>
      <c r="K24" s="11">
        <v>19.5</v>
      </c>
      <c r="L24" s="11">
        <v>30.1</v>
      </c>
      <c r="M24" s="4">
        <v>31.9</v>
      </c>
      <c r="N24" s="11">
        <v>0.5</v>
      </c>
      <c r="O24" s="4">
        <v>0.2</v>
      </c>
      <c r="P24" s="37">
        <v>0.01</v>
      </c>
      <c r="Q24" s="11">
        <v>0.3</v>
      </c>
      <c r="R24" s="10">
        <v>0.8</v>
      </c>
      <c r="S24" s="39"/>
    </row>
    <row r="25" spans="1:19" s="1" customFormat="1" ht="18" customHeight="1" x14ac:dyDescent="0.25">
      <c r="A25" s="2"/>
      <c r="B25" s="2" t="s">
        <v>22</v>
      </c>
      <c r="C25" s="49" t="s">
        <v>80</v>
      </c>
      <c r="D25" s="2" t="s">
        <v>84</v>
      </c>
      <c r="E25" s="3">
        <v>3.5</v>
      </c>
      <c r="F25" s="2">
        <v>4.4000000000000004</v>
      </c>
      <c r="G25" s="2">
        <v>0.7</v>
      </c>
      <c r="H25" s="2">
        <v>24.7</v>
      </c>
      <c r="I25" s="2">
        <v>123.1</v>
      </c>
      <c r="J25" s="49"/>
      <c r="K25" s="11">
        <v>14</v>
      </c>
      <c r="L25" s="37">
        <v>0</v>
      </c>
      <c r="M25" s="10">
        <v>0</v>
      </c>
      <c r="N25" s="11">
        <v>0.9</v>
      </c>
      <c r="O25" s="2">
        <v>0</v>
      </c>
      <c r="P25" s="37">
        <v>0.02</v>
      </c>
      <c r="Q25" s="11">
        <v>0.1</v>
      </c>
      <c r="R25" s="10">
        <v>0</v>
      </c>
      <c r="S25" s="39"/>
    </row>
    <row r="26" spans="1:19" ht="18" customHeight="1" x14ac:dyDescent="0.25">
      <c r="A26" s="60" t="s">
        <v>15</v>
      </c>
      <c r="B26" s="60"/>
      <c r="C26" s="60"/>
      <c r="D26" s="49"/>
      <c r="E26" s="57">
        <f>SUM(E20:E25)</f>
        <v>57.039999999999992</v>
      </c>
      <c r="F26" s="21">
        <f>SUM(F20:F25)</f>
        <v>28.950000000000003</v>
      </c>
      <c r="G26" s="57">
        <f>SUM(G20:G25)</f>
        <v>22.999999999999996</v>
      </c>
      <c r="H26" s="21">
        <f>SUM(H20:H25)</f>
        <v>116.3</v>
      </c>
      <c r="I26" s="57">
        <f>SUM(I20:I25)</f>
        <v>788.1</v>
      </c>
      <c r="J26" s="49"/>
      <c r="K26" s="21">
        <f t="shared" ref="K26:R26" si="1">SUM(K21:K25)</f>
        <v>210.7</v>
      </c>
      <c r="L26" s="21">
        <f t="shared" si="1"/>
        <v>48.8</v>
      </c>
      <c r="M26" s="21">
        <f t="shared" si="1"/>
        <v>227.7</v>
      </c>
      <c r="N26" s="21">
        <f t="shared" si="1"/>
        <v>11.1</v>
      </c>
      <c r="O26" s="21">
        <f t="shared" si="1"/>
        <v>6.5</v>
      </c>
      <c r="P26" s="21">
        <f t="shared" si="1"/>
        <v>3.7499999999999996</v>
      </c>
      <c r="Q26" s="57">
        <f t="shared" si="1"/>
        <v>5.6</v>
      </c>
      <c r="R26" s="21">
        <f t="shared" si="1"/>
        <v>21</v>
      </c>
      <c r="S26" s="32"/>
    </row>
    <row r="27" spans="1:19" s="1" customFormat="1" ht="18" customHeight="1" x14ac:dyDescent="0.25">
      <c r="A27" s="59" t="s">
        <v>27</v>
      </c>
      <c r="B27" s="59"/>
      <c r="C27" s="59"/>
      <c r="D27" s="59"/>
      <c r="E27" s="20">
        <f>E17+E26</f>
        <v>129.38999999999999</v>
      </c>
      <c r="F27" s="21">
        <f>F17+F26</f>
        <v>46.550000000000004</v>
      </c>
      <c r="G27" s="21">
        <f>G17+G26</f>
        <v>49.399999999999991</v>
      </c>
      <c r="H27" s="21">
        <f>H17+H26</f>
        <v>228.89999999999998</v>
      </c>
      <c r="I27" s="21">
        <f>I17+I26</f>
        <v>1548.1999999999998</v>
      </c>
      <c r="J27" s="49"/>
      <c r="K27" s="21">
        <f t="shared" ref="K27:R27" si="2">K17+K26</f>
        <v>671.09999999999991</v>
      </c>
      <c r="L27" s="21">
        <f t="shared" si="2"/>
        <v>123</v>
      </c>
      <c r="M27" s="21">
        <f t="shared" si="2"/>
        <v>513.70000000000005</v>
      </c>
      <c r="N27" s="21">
        <f t="shared" si="2"/>
        <v>13.2</v>
      </c>
      <c r="O27" s="21">
        <f t="shared" si="2"/>
        <v>63.6</v>
      </c>
      <c r="P27" s="21">
        <f t="shared" si="2"/>
        <v>14.95</v>
      </c>
      <c r="Q27" s="21">
        <f t="shared" si="2"/>
        <v>5.8</v>
      </c>
      <c r="R27" s="21">
        <f t="shared" si="2"/>
        <v>28.4</v>
      </c>
      <c r="S27" s="32"/>
    </row>
    <row r="28" spans="1:19" s="1" customFormat="1" ht="15" customHeight="1" x14ac:dyDescent="0.25">
      <c r="A28" s="23"/>
      <c r="B28" s="23"/>
      <c r="C28" s="23"/>
      <c r="D28" s="23"/>
      <c r="E28" s="25"/>
      <c r="F28" s="26"/>
      <c r="G28" s="26"/>
      <c r="H28" s="26"/>
      <c r="I28" s="26"/>
      <c r="J28" s="27"/>
      <c r="K28" s="26"/>
      <c r="L28" s="26"/>
      <c r="M28" s="26"/>
      <c r="N28" s="26"/>
      <c r="O28" s="26"/>
      <c r="P28" s="26"/>
      <c r="Q28" s="26"/>
      <c r="R28" s="26"/>
      <c r="S28" s="32"/>
    </row>
    <row r="29" spans="1:19" s="1" customFormat="1" ht="15" customHeight="1" x14ac:dyDescent="0.25">
      <c r="A29" s="23"/>
      <c r="B29" s="23"/>
      <c r="C29" s="23"/>
      <c r="D29" s="23"/>
      <c r="E29" s="25"/>
      <c r="F29" s="26"/>
      <c r="G29" s="26"/>
      <c r="H29" s="26"/>
      <c r="I29" s="26"/>
      <c r="J29" s="27"/>
      <c r="K29" s="26"/>
      <c r="L29" s="26"/>
      <c r="M29" s="26"/>
      <c r="N29" s="26"/>
      <c r="O29" s="26"/>
      <c r="P29" s="26"/>
      <c r="Q29" s="26"/>
      <c r="R29" s="26"/>
      <c r="S29" s="32"/>
    </row>
    <row r="30" spans="1:19" s="1" customFormat="1" ht="15" customHeight="1" x14ac:dyDescent="0.25">
      <c r="A30" s="23"/>
      <c r="B30" s="23"/>
      <c r="C30" s="23"/>
      <c r="D30" s="23"/>
      <c r="E30" s="25"/>
      <c r="F30" s="26"/>
      <c r="G30" s="26"/>
      <c r="H30" s="26"/>
      <c r="I30" s="26"/>
      <c r="J30" s="27"/>
      <c r="K30" s="26"/>
      <c r="L30" s="26"/>
      <c r="M30" s="26"/>
      <c r="N30" s="26"/>
      <c r="O30" s="26"/>
      <c r="P30" s="26"/>
      <c r="Q30" s="26"/>
      <c r="R30" s="26"/>
      <c r="S30" s="32"/>
    </row>
    <row r="31" spans="1:19" s="1" customFormat="1" ht="15" customHeight="1" x14ac:dyDescent="0.25">
      <c r="A31" s="23"/>
      <c r="B31" s="23"/>
      <c r="C31" s="23"/>
      <c r="D31" s="23"/>
      <c r="E31" s="25"/>
      <c r="F31" s="25"/>
      <c r="G31" s="25"/>
      <c r="H31" s="25"/>
      <c r="I31" s="25"/>
      <c r="J31" s="27"/>
      <c r="K31" s="25"/>
      <c r="L31" s="24"/>
      <c r="M31" s="25"/>
      <c r="N31" s="24"/>
      <c r="O31" s="24"/>
      <c r="P31" s="24"/>
      <c r="Q31" s="24"/>
      <c r="R31" s="25"/>
      <c r="S31" s="32"/>
    </row>
    <row r="32" spans="1:19" ht="18" customHeight="1" x14ac:dyDescent="0.25">
      <c r="A32" s="63" t="s">
        <v>66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32"/>
    </row>
    <row r="33" spans="1:19" ht="18" customHeight="1" x14ac:dyDescent="0.25">
      <c r="A33" s="58" t="s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32"/>
    </row>
    <row r="34" spans="1:19" ht="18" customHeight="1" x14ac:dyDescent="0.25">
      <c r="A34" s="62" t="s">
        <v>51</v>
      </c>
      <c r="B34" s="61" t="s">
        <v>0</v>
      </c>
      <c r="C34" s="62" t="s">
        <v>61</v>
      </c>
      <c r="D34" s="61" t="s">
        <v>1</v>
      </c>
      <c r="E34" s="61" t="s">
        <v>2</v>
      </c>
      <c r="F34" s="61" t="s">
        <v>3</v>
      </c>
      <c r="G34" s="61" t="s">
        <v>4</v>
      </c>
      <c r="H34" s="61" t="s">
        <v>5</v>
      </c>
      <c r="I34" s="61" t="s">
        <v>6</v>
      </c>
      <c r="J34" s="13"/>
      <c r="K34" s="14" t="s">
        <v>64</v>
      </c>
      <c r="L34" s="15"/>
      <c r="M34" s="15"/>
      <c r="N34" s="15"/>
      <c r="O34" s="61" t="s">
        <v>56</v>
      </c>
      <c r="P34" s="61"/>
      <c r="Q34" s="61"/>
      <c r="R34" s="61"/>
      <c r="S34" s="32"/>
    </row>
    <row r="35" spans="1:19" ht="15" customHeight="1" x14ac:dyDescent="0.25">
      <c r="A35" s="62"/>
      <c r="B35" s="61"/>
      <c r="C35" s="62"/>
      <c r="D35" s="61"/>
      <c r="E35" s="61"/>
      <c r="F35" s="61"/>
      <c r="G35" s="61"/>
      <c r="H35" s="61"/>
      <c r="I35" s="61"/>
      <c r="J35" s="13"/>
      <c r="K35" s="53" t="s">
        <v>52</v>
      </c>
      <c r="L35" s="52" t="s">
        <v>53</v>
      </c>
      <c r="M35" s="52" t="s">
        <v>54</v>
      </c>
      <c r="N35" s="52" t="s">
        <v>55</v>
      </c>
      <c r="O35" s="40" t="s">
        <v>57</v>
      </c>
      <c r="P35" s="40" t="s">
        <v>58</v>
      </c>
      <c r="Q35" s="40" t="s">
        <v>59</v>
      </c>
      <c r="R35" s="40" t="s">
        <v>60</v>
      </c>
      <c r="S35" s="43"/>
    </row>
    <row r="36" spans="1:19" ht="26.25" x14ac:dyDescent="0.25">
      <c r="A36" s="2">
        <v>219</v>
      </c>
      <c r="B36" s="2" t="s">
        <v>11</v>
      </c>
      <c r="C36" s="5" t="s">
        <v>95</v>
      </c>
      <c r="D36" s="2" t="s">
        <v>85</v>
      </c>
      <c r="E36" s="3">
        <v>54.79</v>
      </c>
      <c r="F36" s="2">
        <v>28.2</v>
      </c>
      <c r="G36" s="2">
        <v>22.5</v>
      </c>
      <c r="H36" s="4">
        <v>19.2</v>
      </c>
      <c r="I36" s="4">
        <v>393</v>
      </c>
      <c r="J36" s="49"/>
      <c r="K36" s="4">
        <v>248.8</v>
      </c>
      <c r="L36" s="2">
        <v>39.6</v>
      </c>
      <c r="M36" s="4">
        <v>350.7</v>
      </c>
      <c r="N36" s="2">
        <v>1.2</v>
      </c>
      <c r="O36" s="2">
        <v>89.1</v>
      </c>
      <c r="P36" s="2">
        <v>0.1</v>
      </c>
      <c r="Q36" s="2">
        <v>0</v>
      </c>
      <c r="R36" s="2">
        <v>0.4</v>
      </c>
      <c r="S36" s="42"/>
    </row>
    <row r="37" spans="1:19" s="1" customFormat="1" x14ac:dyDescent="0.25">
      <c r="A37" s="2">
        <v>14</v>
      </c>
      <c r="B37" s="2" t="s">
        <v>12</v>
      </c>
      <c r="C37" s="5" t="s">
        <v>35</v>
      </c>
      <c r="D37" s="2" t="s">
        <v>36</v>
      </c>
      <c r="E37" s="3">
        <v>8.1999999999999993</v>
      </c>
      <c r="F37" s="2">
        <v>0.1</v>
      </c>
      <c r="G37" s="2">
        <v>8.1999999999999993</v>
      </c>
      <c r="H37" s="4">
        <v>0.1</v>
      </c>
      <c r="I37" s="4">
        <v>75</v>
      </c>
      <c r="J37" s="49"/>
      <c r="K37" s="4">
        <v>0.6</v>
      </c>
      <c r="L37" s="2">
        <v>0</v>
      </c>
      <c r="M37" s="35">
        <v>0</v>
      </c>
      <c r="N37" s="2">
        <v>0</v>
      </c>
      <c r="O37" s="2">
        <v>0</v>
      </c>
      <c r="P37" s="2">
        <v>0</v>
      </c>
      <c r="Q37" s="2">
        <v>0</v>
      </c>
      <c r="R37" s="2">
        <v>0.6</v>
      </c>
      <c r="S37" s="42"/>
    </row>
    <row r="38" spans="1:19" s="1" customFormat="1" x14ac:dyDescent="0.25">
      <c r="A38" s="2"/>
      <c r="B38" s="2" t="s">
        <v>13</v>
      </c>
      <c r="C38" s="5" t="s">
        <v>137</v>
      </c>
      <c r="D38" s="2" t="s">
        <v>26</v>
      </c>
      <c r="E38" s="3">
        <v>4.75</v>
      </c>
      <c r="F38" s="4">
        <v>4</v>
      </c>
      <c r="G38" s="2">
        <v>0.7</v>
      </c>
      <c r="H38" s="4">
        <v>21</v>
      </c>
      <c r="I38" s="4">
        <v>106</v>
      </c>
      <c r="J38" s="49"/>
      <c r="K38" s="4">
        <v>11.5</v>
      </c>
      <c r="L38" s="2">
        <v>16.5</v>
      </c>
      <c r="M38" s="4">
        <v>43.5</v>
      </c>
      <c r="N38" s="4">
        <v>1</v>
      </c>
      <c r="O38" s="2">
        <v>0</v>
      </c>
      <c r="P38" s="2">
        <v>0.1</v>
      </c>
      <c r="Q38" s="2">
        <v>0.8</v>
      </c>
      <c r="R38" s="2">
        <v>0</v>
      </c>
      <c r="S38" s="42"/>
    </row>
    <row r="39" spans="1:19" s="1" customFormat="1" ht="18" customHeight="1" x14ac:dyDescent="0.25">
      <c r="A39" s="2">
        <v>376</v>
      </c>
      <c r="B39" s="2" t="s">
        <v>21</v>
      </c>
      <c r="C39" s="49" t="s">
        <v>24</v>
      </c>
      <c r="D39" s="2" t="s">
        <v>86</v>
      </c>
      <c r="E39" s="3">
        <v>1.4</v>
      </c>
      <c r="F39" s="2">
        <v>0.1</v>
      </c>
      <c r="G39" s="2">
        <v>0</v>
      </c>
      <c r="H39" s="4">
        <v>15</v>
      </c>
      <c r="I39" s="4">
        <v>60</v>
      </c>
      <c r="J39" s="49"/>
      <c r="K39" s="11">
        <v>5</v>
      </c>
      <c r="L39" s="10">
        <v>0</v>
      </c>
      <c r="M39" s="10">
        <v>0</v>
      </c>
      <c r="N39" s="11">
        <v>2</v>
      </c>
      <c r="O39" s="10">
        <v>0</v>
      </c>
      <c r="P39" s="10">
        <v>0</v>
      </c>
      <c r="Q39" s="37">
        <v>0</v>
      </c>
      <c r="R39" s="37">
        <v>0</v>
      </c>
      <c r="S39" s="39"/>
    </row>
    <row r="40" spans="1:19" s="1" customFormat="1" ht="18" customHeight="1" x14ac:dyDescent="0.25">
      <c r="A40" s="2"/>
      <c r="B40" s="2" t="s">
        <v>22</v>
      </c>
      <c r="C40" s="49" t="s">
        <v>149</v>
      </c>
      <c r="D40" s="2" t="s">
        <v>150</v>
      </c>
      <c r="E40" s="3">
        <v>33.6</v>
      </c>
      <c r="F40" s="2">
        <v>1.4</v>
      </c>
      <c r="G40" s="2">
        <v>0</v>
      </c>
      <c r="H40" s="2">
        <v>23.1</v>
      </c>
      <c r="I40" s="4">
        <v>92.2</v>
      </c>
      <c r="J40" s="55"/>
      <c r="K40" s="11">
        <v>64.400000000000006</v>
      </c>
      <c r="L40" s="10">
        <v>20.9</v>
      </c>
      <c r="M40" s="11">
        <v>34.799999999999997</v>
      </c>
      <c r="N40" s="10">
        <v>0.3</v>
      </c>
      <c r="O40" s="37">
        <v>59.2</v>
      </c>
      <c r="P40" s="11">
        <v>47</v>
      </c>
      <c r="Q40" s="11">
        <v>0</v>
      </c>
      <c r="R40" s="11">
        <v>46.5</v>
      </c>
      <c r="S40" s="39"/>
    </row>
    <row r="41" spans="1:19" ht="18" customHeight="1" x14ac:dyDescent="0.25">
      <c r="A41" s="60" t="s">
        <v>15</v>
      </c>
      <c r="B41" s="60"/>
      <c r="C41" s="60"/>
      <c r="D41" s="49"/>
      <c r="E41" s="20">
        <f>SUM(E35:E40)</f>
        <v>102.74000000000001</v>
      </c>
      <c r="F41" s="57">
        <f>SUM(F35:F40)</f>
        <v>33.799999999999997</v>
      </c>
      <c r="G41" s="20">
        <f>SUM(G35:G40)</f>
        <v>31.4</v>
      </c>
      <c r="H41" s="21">
        <f>SUM(H35:H40)</f>
        <v>78.400000000000006</v>
      </c>
      <c r="I41" s="21">
        <f>SUM(I35:J40)</f>
        <v>726.2</v>
      </c>
      <c r="J41" s="49"/>
      <c r="K41" s="21">
        <f>SUM(K36:K40)</f>
        <v>330.29999999999995</v>
      </c>
      <c r="L41" s="21">
        <f>SUM(L36:L40)</f>
        <v>77</v>
      </c>
      <c r="M41" s="21">
        <f>SUM(M36:M40)</f>
        <v>429</v>
      </c>
      <c r="N41" s="21">
        <f>SUM(N36:N40)</f>
        <v>4.5</v>
      </c>
      <c r="O41" s="21">
        <f>SUM(O36:O40)</f>
        <v>148.30000000000001</v>
      </c>
      <c r="P41" s="21">
        <f>SUM(P36:P40)</f>
        <v>47.2</v>
      </c>
      <c r="Q41" s="21">
        <f>SUM(Q36:Q40)</f>
        <v>0.8</v>
      </c>
      <c r="R41" s="21">
        <f>SUM(R36:R40)</f>
        <v>47.5</v>
      </c>
      <c r="S41" s="32"/>
    </row>
    <row r="42" spans="1:19" ht="18" customHeight="1" x14ac:dyDescent="0.25">
      <c r="A42" s="58" t="s">
        <v>16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2"/>
    </row>
    <row r="43" spans="1:19" ht="18" customHeight="1" x14ac:dyDescent="0.25">
      <c r="A43" s="62" t="s">
        <v>51</v>
      </c>
      <c r="B43" s="61" t="s">
        <v>0</v>
      </c>
      <c r="C43" s="62" t="s">
        <v>61</v>
      </c>
      <c r="D43" s="61" t="s">
        <v>1</v>
      </c>
      <c r="E43" s="61" t="s">
        <v>2</v>
      </c>
      <c r="F43" s="61" t="s">
        <v>3</v>
      </c>
      <c r="G43" s="61" t="s">
        <v>4</v>
      </c>
      <c r="H43" s="61" t="s">
        <v>5</v>
      </c>
      <c r="I43" s="61" t="s">
        <v>6</v>
      </c>
      <c r="J43" s="13"/>
      <c r="K43" s="14" t="s">
        <v>64</v>
      </c>
      <c r="L43" s="15"/>
      <c r="M43" s="15"/>
      <c r="N43" s="15"/>
      <c r="O43" s="61" t="s">
        <v>56</v>
      </c>
      <c r="P43" s="61"/>
      <c r="Q43" s="61"/>
      <c r="R43" s="61"/>
      <c r="S43" s="32"/>
    </row>
    <row r="44" spans="1:19" ht="15" customHeight="1" x14ac:dyDescent="0.25">
      <c r="A44" s="62"/>
      <c r="B44" s="61"/>
      <c r="C44" s="62"/>
      <c r="D44" s="61"/>
      <c r="E44" s="61"/>
      <c r="F44" s="61"/>
      <c r="G44" s="61"/>
      <c r="H44" s="61"/>
      <c r="I44" s="61"/>
      <c r="J44" s="13"/>
      <c r="K44" s="53" t="s">
        <v>52</v>
      </c>
      <c r="L44" s="52" t="s">
        <v>53</v>
      </c>
      <c r="M44" s="52" t="s">
        <v>54</v>
      </c>
      <c r="N44" s="52" t="s">
        <v>55</v>
      </c>
      <c r="O44" s="40" t="s">
        <v>57</v>
      </c>
      <c r="P44" s="40" t="s">
        <v>58</v>
      </c>
      <c r="Q44" s="40" t="s">
        <v>59</v>
      </c>
      <c r="R44" s="40" t="s">
        <v>60</v>
      </c>
      <c r="S44" s="32"/>
    </row>
    <row r="45" spans="1:19" ht="18" customHeight="1" x14ac:dyDescent="0.25">
      <c r="A45" s="2">
        <v>108</v>
      </c>
      <c r="B45" s="2" t="s">
        <v>11</v>
      </c>
      <c r="C45" s="5" t="s">
        <v>147</v>
      </c>
      <c r="D45" s="2" t="s">
        <v>18</v>
      </c>
      <c r="E45" s="3">
        <v>10.199999999999999</v>
      </c>
      <c r="F45" s="2">
        <v>5.2</v>
      </c>
      <c r="G45" s="2">
        <v>6.3</v>
      </c>
      <c r="H45" s="2">
        <v>29</v>
      </c>
      <c r="I45" s="2">
        <v>193.5</v>
      </c>
      <c r="J45" s="55"/>
      <c r="K45" s="11">
        <v>86</v>
      </c>
      <c r="L45" s="10">
        <v>7.5</v>
      </c>
      <c r="M45" s="37">
        <v>14.7</v>
      </c>
      <c r="N45" s="11">
        <v>0.8</v>
      </c>
      <c r="O45" s="37">
        <v>1.2</v>
      </c>
      <c r="P45" s="37">
        <v>2.4</v>
      </c>
      <c r="Q45" s="10">
        <v>0.2</v>
      </c>
      <c r="R45" s="11">
        <v>1.9</v>
      </c>
      <c r="S45" s="39"/>
    </row>
    <row r="46" spans="1:19" x14ac:dyDescent="0.25">
      <c r="A46" s="2">
        <v>268</v>
      </c>
      <c r="B46" s="2" t="s">
        <v>12</v>
      </c>
      <c r="C46" s="5" t="s">
        <v>41</v>
      </c>
      <c r="D46" s="2" t="s">
        <v>42</v>
      </c>
      <c r="E46" s="2">
        <v>31.51</v>
      </c>
      <c r="F46" s="2">
        <v>11.8</v>
      </c>
      <c r="G46" s="2">
        <v>15.5</v>
      </c>
      <c r="H46" s="2">
        <v>17.8</v>
      </c>
      <c r="I46" s="4">
        <v>257.60000000000002</v>
      </c>
      <c r="J46" s="49"/>
      <c r="K46" s="4">
        <v>35</v>
      </c>
      <c r="L46" s="4">
        <v>25.7</v>
      </c>
      <c r="M46" s="4">
        <v>133.1</v>
      </c>
      <c r="N46" s="4">
        <v>0.8</v>
      </c>
      <c r="O46" s="4">
        <v>23</v>
      </c>
      <c r="P46" s="4">
        <v>0.1</v>
      </c>
      <c r="Q46" s="35">
        <v>0</v>
      </c>
      <c r="R46" s="2">
        <v>0.1</v>
      </c>
      <c r="S46" s="39"/>
    </row>
    <row r="47" spans="1:19" ht="18" customHeight="1" x14ac:dyDescent="0.25">
      <c r="A47" s="2">
        <v>321</v>
      </c>
      <c r="B47" s="2" t="s">
        <v>13</v>
      </c>
      <c r="C47" s="5" t="s">
        <v>43</v>
      </c>
      <c r="D47" s="2" t="s">
        <v>34</v>
      </c>
      <c r="E47" s="3">
        <v>16.37</v>
      </c>
      <c r="F47" s="4">
        <v>3</v>
      </c>
      <c r="G47" s="4">
        <v>5.4</v>
      </c>
      <c r="H47" s="4">
        <v>15.9</v>
      </c>
      <c r="I47" s="4">
        <v>124.5</v>
      </c>
      <c r="J47" s="49"/>
      <c r="K47" s="4">
        <v>69.900000000000006</v>
      </c>
      <c r="L47" s="4">
        <v>23</v>
      </c>
      <c r="M47" s="4">
        <v>46.7</v>
      </c>
      <c r="N47" s="2">
        <v>0.9</v>
      </c>
      <c r="O47" s="4">
        <v>0.3</v>
      </c>
      <c r="P47" s="4">
        <v>14.4</v>
      </c>
      <c r="Q47" s="4">
        <v>1</v>
      </c>
      <c r="R47" s="4">
        <v>60.5</v>
      </c>
      <c r="S47" s="39"/>
    </row>
    <row r="48" spans="1:19" ht="18" customHeight="1" x14ac:dyDescent="0.25">
      <c r="A48" s="2"/>
      <c r="B48" s="2" t="s">
        <v>21</v>
      </c>
      <c r="C48" s="5" t="s">
        <v>146</v>
      </c>
      <c r="D48" s="2" t="s">
        <v>20</v>
      </c>
      <c r="E48" s="3">
        <v>11</v>
      </c>
      <c r="F48" s="2">
        <v>0.2</v>
      </c>
      <c r="G48" s="2">
        <v>0</v>
      </c>
      <c r="H48" s="2">
        <v>3.9</v>
      </c>
      <c r="I48" s="4">
        <v>16</v>
      </c>
      <c r="J48" s="55"/>
      <c r="K48" s="11">
        <v>0.24</v>
      </c>
      <c r="L48" s="11">
        <v>0.2</v>
      </c>
      <c r="M48" s="10">
        <v>0.5</v>
      </c>
      <c r="N48" s="11">
        <v>7</v>
      </c>
      <c r="O48" s="37">
        <v>0</v>
      </c>
      <c r="P48" s="10">
        <v>0.1</v>
      </c>
      <c r="Q48" s="37">
        <v>0</v>
      </c>
      <c r="R48" s="11">
        <v>6</v>
      </c>
      <c r="S48" s="39"/>
    </row>
    <row r="49" spans="1:19" ht="18" customHeight="1" x14ac:dyDescent="0.25">
      <c r="A49" s="2"/>
      <c r="B49" s="2" t="s">
        <v>22</v>
      </c>
      <c r="C49" s="49" t="s">
        <v>80</v>
      </c>
      <c r="D49" s="2" t="s">
        <v>84</v>
      </c>
      <c r="E49" s="3">
        <v>3.5</v>
      </c>
      <c r="F49" s="2">
        <v>4.4000000000000004</v>
      </c>
      <c r="G49" s="2">
        <v>0.7</v>
      </c>
      <c r="H49" s="2">
        <v>24.7</v>
      </c>
      <c r="I49" s="2">
        <v>123.1</v>
      </c>
      <c r="J49" s="49"/>
      <c r="K49" s="11">
        <v>14</v>
      </c>
      <c r="L49" s="37">
        <v>0</v>
      </c>
      <c r="M49" s="10">
        <v>0</v>
      </c>
      <c r="N49" s="11">
        <v>0.9</v>
      </c>
      <c r="O49" s="2">
        <v>0</v>
      </c>
      <c r="P49" s="37">
        <v>0.02</v>
      </c>
      <c r="Q49" s="11">
        <v>0.1</v>
      </c>
      <c r="R49" s="10">
        <v>0</v>
      </c>
      <c r="S49" s="39"/>
    </row>
    <row r="50" spans="1:19" ht="18" customHeight="1" x14ac:dyDescent="0.25">
      <c r="A50" s="60" t="s">
        <v>15</v>
      </c>
      <c r="B50" s="60"/>
      <c r="C50" s="60"/>
      <c r="D50" s="49"/>
      <c r="E50" s="57">
        <f>SUM(E44:E49)</f>
        <v>72.58</v>
      </c>
      <c r="F50" s="21">
        <f>SUM(F44:F49)</f>
        <v>24.6</v>
      </c>
      <c r="G50" s="57">
        <f>SUM(G44:G49)</f>
        <v>27.900000000000002</v>
      </c>
      <c r="H50" s="21">
        <f>SUM(H44:H49)</f>
        <v>91.3</v>
      </c>
      <c r="I50" s="57">
        <f>SUM(I44:I49)</f>
        <v>714.7</v>
      </c>
      <c r="J50" s="49"/>
      <c r="K50" s="57">
        <f t="shared" ref="K50:R50" si="3">SUM(K45:K49)</f>
        <v>205.14000000000001</v>
      </c>
      <c r="L50" s="57">
        <f t="shared" si="3"/>
        <v>56.400000000000006</v>
      </c>
      <c r="M50" s="21">
        <f t="shared" si="3"/>
        <v>195</v>
      </c>
      <c r="N50" s="21">
        <f t="shared" si="3"/>
        <v>10.4</v>
      </c>
      <c r="O50" s="21">
        <f t="shared" si="3"/>
        <v>24.5</v>
      </c>
      <c r="P50" s="21">
        <f t="shared" si="3"/>
        <v>17.02</v>
      </c>
      <c r="Q50" s="57">
        <f t="shared" si="3"/>
        <v>1.3</v>
      </c>
      <c r="R50" s="21">
        <f t="shared" si="3"/>
        <v>68.5</v>
      </c>
      <c r="S50" s="32"/>
    </row>
    <row r="51" spans="1:19" ht="18" customHeight="1" x14ac:dyDescent="0.25">
      <c r="A51" s="59" t="s">
        <v>27</v>
      </c>
      <c r="B51" s="59"/>
      <c r="C51" s="59"/>
      <c r="D51" s="59"/>
      <c r="E51" s="20">
        <f>E41+E50</f>
        <v>175.32</v>
      </c>
      <c r="F51" s="21">
        <f>F41+F50</f>
        <v>58.4</v>
      </c>
      <c r="G51" s="21">
        <f>G41+G50</f>
        <v>59.3</v>
      </c>
      <c r="H51" s="21">
        <f>H41+H50</f>
        <v>169.7</v>
      </c>
      <c r="I51" s="21">
        <f>I41+I50</f>
        <v>1440.9</v>
      </c>
      <c r="J51" s="49"/>
      <c r="K51" s="21">
        <f t="shared" ref="K51:R51" si="4">K41+K50</f>
        <v>535.43999999999994</v>
      </c>
      <c r="L51" s="21">
        <f t="shared" si="4"/>
        <v>133.4</v>
      </c>
      <c r="M51" s="21">
        <f t="shared" si="4"/>
        <v>624</v>
      </c>
      <c r="N51" s="21">
        <f t="shared" si="4"/>
        <v>14.9</v>
      </c>
      <c r="O51" s="21">
        <f t="shared" si="4"/>
        <v>172.8</v>
      </c>
      <c r="P51" s="21">
        <f t="shared" si="4"/>
        <v>64.22</v>
      </c>
      <c r="Q51" s="21">
        <f t="shared" si="4"/>
        <v>2.1</v>
      </c>
      <c r="R51" s="21">
        <f t="shared" si="4"/>
        <v>116</v>
      </c>
      <c r="S51" s="32"/>
    </row>
    <row r="52" spans="1:19" s="1" customFormat="1" ht="15" customHeight="1" x14ac:dyDescent="0.25">
      <c r="A52" s="23"/>
      <c r="B52" s="23"/>
      <c r="C52" s="23"/>
      <c r="D52" s="23"/>
      <c r="E52" s="24"/>
      <c r="F52" s="25"/>
      <c r="G52" s="25"/>
      <c r="H52" s="25"/>
      <c r="I52" s="25"/>
      <c r="J52" s="27"/>
      <c r="K52" s="25"/>
      <c r="L52" s="24"/>
      <c r="M52" s="25"/>
      <c r="N52" s="25"/>
      <c r="O52" s="25"/>
      <c r="P52" s="24"/>
      <c r="Q52" s="24"/>
      <c r="R52" s="24"/>
      <c r="S52" s="32"/>
    </row>
    <row r="53" spans="1:19" s="1" customFormat="1" ht="15" customHeight="1" x14ac:dyDescent="0.25">
      <c r="A53" s="23"/>
      <c r="B53" s="23"/>
      <c r="C53" s="23"/>
      <c r="D53" s="23"/>
      <c r="E53" s="24"/>
      <c r="F53" s="25"/>
      <c r="G53" s="25"/>
      <c r="H53" s="25"/>
      <c r="I53" s="25"/>
      <c r="J53" s="27"/>
      <c r="K53" s="25"/>
      <c r="L53" s="24"/>
      <c r="M53" s="25"/>
      <c r="N53" s="25"/>
      <c r="O53" s="25"/>
      <c r="P53" s="24"/>
      <c r="Q53" s="24"/>
      <c r="R53" s="24"/>
      <c r="S53" s="32"/>
    </row>
    <row r="54" spans="1:19" s="1" customFormat="1" ht="15" customHeight="1" x14ac:dyDescent="0.25">
      <c r="A54" s="23"/>
      <c r="B54" s="23"/>
      <c r="C54" s="23"/>
      <c r="D54" s="23"/>
      <c r="E54" s="24"/>
      <c r="F54" s="25"/>
      <c r="G54" s="25"/>
      <c r="H54" s="25"/>
      <c r="I54" s="25"/>
      <c r="J54" s="27"/>
      <c r="K54" s="25"/>
      <c r="L54" s="24"/>
      <c r="M54" s="25"/>
      <c r="N54" s="25"/>
      <c r="O54" s="25"/>
      <c r="P54" s="24"/>
      <c r="Q54" s="24"/>
      <c r="R54" s="24"/>
      <c r="S54" s="32"/>
    </row>
    <row r="55" spans="1:19" s="1" customFormat="1" ht="15" customHeight="1" x14ac:dyDescent="0.25">
      <c r="A55" s="23"/>
      <c r="B55" s="23"/>
      <c r="C55" s="23"/>
      <c r="D55" s="23"/>
      <c r="E55" s="24"/>
      <c r="F55" s="25"/>
      <c r="G55" s="25"/>
      <c r="H55" s="25"/>
      <c r="I55" s="25"/>
      <c r="J55" s="27"/>
      <c r="K55" s="25"/>
      <c r="L55" s="24"/>
      <c r="M55" s="25"/>
      <c r="N55" s="25"/>
      <c r="O55" s="25"/>
      <c r="P55" s="24"/>
      <c r="Q55" s="24"/>
      <c r="R55" s="24"/>
      <c r="S55" s="32"/>
    </row>
    <row r="56" spans="1:19" s="1" customFormat="1" ht="15" customHeight="1" x14ac:dyDescent="0.25">
      <c r="A56" s="23"/>
      <c r="B56" s="23"/>
      <c r="C56" s="23"/>
      <c r="D56" s="23"/>
      <c r="E56" s="24"/>
      <c r="F56" s="25"/>
      <c r="G56" s="25"/>
      <c r="H56" s="25"/>
      <c r="I56" s="25"/>
      <c r="J56" s="27"/>
      <c r="K56" s="25"/>
      <c r="L56" s="24"/>
      <c r="M56" s="25"/>
      <c r="N56" s="25"/>
      <c r="O56" s="25"/>
      <c r="P56" s="24"/>
      <c r="Q56" s="24"/>
      <c r="R56" s="24"/>
      <c r="S56" s="32"/>
    </row>
    <row r="57" spans="1:19" s="1" customFormat="1" ht="15" customHeight="1" x14ac:dyDescent="0.25">
      <c r="A57" s="23"/>
      <c r="B57" s="23"/>
      <c r="C57" s="23"/>
      <c r="D57" s="23"/>
      <c r="E57" s="24"/>
      <c r="F57" s="25"/>
      <c r="G57" s="25"/>
      <c r="H57" s="25"/>
      <c r="I57" s="25"/>
      <c r="J57" s="27"/>
      <c r="K57" s="25"/>
      <c r="L57" s="24"/>
      <c r="M57" s="25"/>
      <c r="N57" s="25"/>
      <c r="O57" s="25"/>
      <c r="P57" s="24"/>
      <c r="Q57" s="24"/>
      <c r="R57" s="24"/>
      <c r="S57" s="32"/>
    </row>
    <row r="58" spans="1:19" s="1" customFormat="1" ht="15" customHeight="1" x14ac:dyDescent="0.25">
      <c r="A58" s="23"/>
      <c r="B58" s="23"/>
      <c r="C58" s="23"/>
      <c r="D58" s="23"/>
      <c r="E58" s="24"/>
      <c r="F58" s="25"/>
      <c r="G58" s="25"/>
      <c r="H58" s="25"/>
      <c r="I58" s="25"/>
      <c r="J58" s="27"/>
      <c r="K58" s="25"/>
      <c r="L58" s="24"/>
      <c r="M58" s="25"/>
      <c r="N58" s="25"/>
      <c r="O58" s="25"/>
      <c r="P58" s="24"/>
      <c r="Q58" s="24"/>
      <c r="R58" s="24"/>
      <c r="S58" s="32"/>
    </row>
    <row r="59" spans="1:19" s="1" customFormat="1" ht="15" customHeight="1" x14ac:dyDescent="0.25">
      <c r="A59" s="23"/>
      <c r="B59" s="23"/>
      <c r="C59" s="23"/>
      <c r="D59" s="23"/>
      <c r="E59" s="24"/>
      <c r="F59" s="25"/>
      <c r="G59" s="25"/>
      <c r="H59" s="25"/>
      <c r="I59" s="25"/>
      <c r="J59" s="27"/>
      <c r="K59" s="25"/>
      <c r="L59" s="24"/>
      <c r="M59" s="25"/>
      <c r="N59" s="25"/>
      <c r="O59" s="25"/>
      <c r="P59" s="24"/>
      <c r="Q59" s="24"/>
      <c r="R59" s="24"/>
      <c r="S59" s="32"/>
    </row>
    <row r="60" spans="1:19" s="1" customFormat="1" ht="15" customHeight="1" x14ac:dyDescent="0.25">
      <c r="A60" s="23"/>
      <c r="B60" s="23"/>
      <c r="C60" s="23"/>
      <c r="D60" s="23"/>
      <c r="E60" s="24"/>
      <c r="F60" s="25"/>
      <c r="G60" s="25"/>
      <c r="H60" s="25"/>
      <c r="I60" s="25"/>
      <c r="J60" s="27"/>
      <c r="K60" s="25"/>
      <c r="L60" s="24"/>
      <c r="M60" s="25"/>
      <c r="N60" s="25"/>
      <c r="O60" s="25"/>
      <c r="P60" s="24"/>
      <c r="Q60" s="24"/>
      <c r="R60" s="24"/>
      <c r="S60" s="32"/>
    </row>
    <row r="61" spans="1:19" s="1" customFormat="1" ht="15" customHeight="1" x14ac:dyDescent="0.25">
      <c r="A61" s="23"/>
      <c r="B61" s="23"/>
      <c r="C61" s="23"/>
      <c r="D61" s="23"/>
      <c r="E61" s="24"/>
      <c r="F61" s="25"/>
      <c r="G61" s="25"/>
      <c r="H61" s="25"/>
      <c r="I61" s="25"/>
      <c r="J61" s="27"/>
      <c r="K61" s="25"/>
      <c r="L61" s="24"/>
      <c r="M61" s="25"/>
      <c r="N61" s="25"/>
      <c r="O61" s="25"/>
      <c r="P61" s="24"/>
      <c r="Q61" s="24"/>
      <c r="R61" s="24"/>
      <c r="S61" s="32"/>
    </row>
    <row r="62" spans="1:19" s="1" customFormat="1" ht="15" customHeight="1" x14ac:dyDescent="0.25">
      <c r="A62" s="23"/>
      <c r="B62" s="23"/>
      <c r="C62" s="23"/>
      <c r="D62" s="23"/>
      <c r="E62" s="24"/>
      <c r="F62" s="25"/>
      <c r="G62" s="25"/>
      <c r="H62" s="25"/>
      <c r="I62" s="25"/>
      <c r="J62" s="27"/>
      <c r="K62" s="25"/>
      <c r="L62" s="24"/>
      <c r="M62" s="25"/>
      <c r="N62" s="25"/>
      <c r="O62" s="25"/>
      <c r="P62" s="24"/>
      <c r="Q62" s="24"/>
      <c r="R62" s="24"/>
      <c r="S62" s="32"/>
    </row>
    <row r="63" spans="1:19" ht="18" customHeight="1" x14ac:dyDescent="0.25">
      <c r="A63" s="63" t="s">
        <v>67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32"/>
    </row>
    <row r="64" spans="1:19" ht="18" customHeight="1" x14ac:dyDescent="0.25">
      <c r="A64" s="58" t="s">
        <v>7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32"/>
    </row>
    <row r="65" spans="1:19" ht="18" customHeight="1" x14ac:dyDescent="0.25">
      <c r="A65" s="62" t="s">
        <v>51</v>
      </c>
      <c r="B65" s="61" t="s">
        <v>0</v>
      </c>
      <c r="C65" s="62" t="s">
        <v>61</v>
      </c>
      <c r="D65" s="61" t="s">
        <v>1</v>
      </c>
      <c r="E65" s="61" t="s">
        <v>2</v>
      </c>
      <c r="F65" s="61" t="s">
        <v>3</v>
      </c>
      <c r="G65" s="61" t="s">
        <v>4</v>
      </c>
      <c r="H65" s="61" t="s">
        <v>5</v>
      </c>
      <c r="I65" s="61" t="s">
        <v>6</v>
      </c>
      <c r="J65" s="13"/>
      <c r="K65" s="14" t="s">
        <v>64</v>
      </c>
      <c r="L65" s="15"/>
      <c r="M65" s="15"/>
      <c r="N65" s="15"/>
      <c r="O65" s="61" t="s">
        <v>56</v>
      </c>
      <c r="P65" s="61"/>
      <c r="Q65" s="61"/>
      <c r="R65" s="61"/>
      <c r="S65" s="32"/>
    </row>
    <row r="66" spans="1:19" ht="15" customHeight="1" x14ac:dyDescent="0.25">
      <c r="A66" s="62"/>
      <c r="B66" s="61"/>
      <c r="C66" s="62"/>
      <c r="D66" s="61"/>
      <c r="E66" s="61"/>
      <c r="F66" s="61"/>
      <c r="G66" s="61"/>
      <c r="H66" s="61"/>
      <c r="I66" s="61"/>
      <c r="J66" s="13"/>
      <c r="K66" s="53" t="s">
        <v>52</v>
      </c>
      <c r="L66" s="52" t="s">
        <v>53</v>
      </c>
      <c r="M66" s="52" t="s">
        <v>54</v>
      </c>
      <c r="N66" s="52" t="s">
        <v>55</v>
      </c>
      <c r="O66" s="40" t="s">
        <v>57</v>
      </c>
      <c r="P66" s="40" t="s">
        <v>58</v>
      </c>
      <c r="Q66" s="40" t="s">
        <v>59</v>
      </c>
      <c r="R66" s="40" t="s">
        <v>60</v>
      </c>
      <c r="S66" s="32"/>
    </row>
    <row r="67" spans="1:19" s="1" customFormat="1" ht="27.75" customHeight="1" x14ac:dyDescent="0.25">
      <c r="A67" s="50">
        <v>181</v>
      </c>
      <c r="B67" s="2" t="s">
        <v>11</v>
      </c>
      <c r="C67" s="6" t="s">
        <v>107</v>
      </c>
      <c r="D67" s="2" t="s">
        <v>87</v>
      </c>
      <c r="E67" s="2">
        <v>19.14</v>
      </c>
      <c r="F67" s="4">
        <v>6.1</v>
      </c>
      <c r="G67" s="4">
        <v>11.3</v>
      </c>
      <c r="H67" s="2">
        <v>33.5</v>
      </c>
      <c r="I67" s="4">
        <v>260</v>
      </c>
      <c r="J67" s="49"/>
      <c r="K67" s="2">
        <v>192.2</v>
      </c>
      <c r="L67" s="2">
        <v>23.5</v>
      </c>
      <c r="M67" s="2">
        <v>156.1</v>
      </c>
      <c r="N67" s="2">
        <v>0.3</v>
      </c>
      <c r="O67" s="10">
        <v>36.700000000000003</v>
      </c>
      <c r="P67" s="10">
        <v>0.1</v>
      </c>
      <c r="Q67" s="10">
        <v>0</v>
      </c>
      <c r="R67" s="10">
        <v>1.1000000000000001</v>
      </c>
      <c r="S67" s="39"/>
    </row>
    <row r="68" spans="1:19" s="1" customFormat="1" ht="18" customHeight="1" x14ac:dyDescent="0.25">
      <c r="A68" s="50">
        <v>209</v>
      </c>
      <c r="B68" s="2" t="s">
        <v>12</v>
      </c>
      <c r="C68" s="6" t="s">
        <v>108</v>
      </c>
      <c r="D68" s="2" t="s">
        <v>92</v>
      </c>
      <c r="E68" s="3">
        <v>11</v>
      </c>
      <c r="F68" s="4">
        <v>5.0999999999999996</v>
      </c>
      <c r="G68" s="4">
        <v>4.5999999999999996</v>
      </c>
      <c r="H68" s="2">
        <v>0.3</v>
      </c>
      <c r="I68" s="4">
        <v>63</v>
      </c>
      <c r="J68" s="49"/>
      <c r="K68" s="4">
        <v>22</v>
      </c>
      <c r="L68" s="2">
        <v>4.8</v>
      </c>
      <c r="M68" s="2">
        <v>0</v>
      </c>
      <c r="N68" s="4">
        <v>1</v>
      </c>
      <c r="O68" s="10">
        <v>0</v>
      </c>
      <c r="P68" s="10">
        <v>0.2</v>
      </c>
      <c r="Q68" s="10">
        <v>0</v>
      </c>
      <c r="R68" s="10">
        <v>0</v>
      </c>
      <c r="S68" s="39"/>
    </row>
    <row r="69" spans="1:19" s="1" customFormat="1" ht="18" customHeight="1" x14ac:dyDescent="0.25">
      <c r="A69" s="2"/>
      <c r="B69" s="2" t="s">
        <v>13</v>
      </c>
      <c r="C69" s="49" t="s">
        <v>109</v>
      </c>
      <c r="D69" s="2" t="s">
        <v>110</v>
      </c>
      <c r="E69" s="3">
        <v>1.75</v>
      </c>
      <c r="F69" s="2">
        <v>2.4</v>
      </c>
      <c r="G69" s="2">
        <v>0.4</v>
      </c>
      <c r="H69" s="2">
        <v>12.6</v>
      </c>
      <c r="I69" s="4">
        <v>63.6</v>
      </c>
      <c r="J69" s="49"/>
      <c r="K69" s="2">
        <v>6.9</v>
      </c>
      <c r="L69" s="2">
        <v>9.9</v>
      </c>
      <c r="M69" s="2">
        <v>26.1</v>
      </c>
      <c r="N69" s="4">
        <v>0.6</v>
      </c>
      <c r="O69" s="2">
        <v>0</v>
      </c>
      <c r="P69" s="4">
        <v>0.1</v>
      </c>
      <c r="Q69" s="4">
        <v>0.5</v>
      </c>
      <c r="R69" s="2">
        <v>0</v>
      </c>
      <c r="S69" s="39"/>
    </row>
    <row r="70" spans="1:19" s="1" customFormat="1" ht="18" customHeight="1" x14ac:dyDescent="0.25">
      <c r="A70" s="2">
        <v>379</v>
      </c>
      <c r="B70" s="2" t="s">
        <v>21</v>
      </c>
      <c r="C70" s="49" t="s">
        <v>31</v>
      </c>
      <c r="D70" s="2" t="s">
        <v>20</v>
      </c>
      <c r="E70" s="3">
        <v>11.8</v>
      </c>
      <c r="F70" s="2">
        <v>3.6</v>
      </c>
      <c r="G70" s="2">
        <v>2.7</v>
      </c>
      <c r="H70" s="2">
        <v>28.3</v>
      </c>
      <c r="I70" s="4">
        <v>151.80000000000001</v>
      </c>
      <c r="J70" s="55"/>
      <c r="K70" s="11">
        <v>100.3</v>
      </c>
      <c r="L70" s="10">
        <v>11.7</v>
      </c>
      <c r="M70" s="11">
        <v>75</v>
      </c>
      <c r="N70" s="10">
        <v>0.1</v>
      </c>
      <c r="O70" s="37">
        <v>0</v>
      </c>
      <c r="P70" s="11">
        <v>4.7</v>
      </c>
      <c r="Q70" s="11">
        <v>0.1</v>
      </c>
      <c r="R70" s="11">
        <v>1.1000000000000001</v>
      </c>
      <c r="S70" s="42"/>
    </row>
    <row r="71" spans="1:19" s="1" customFormat="1" ht="18" customHeight="1" x14ac:dyDescent="0.25">
      <c r="A71" s="2"/>
      <c r="B71" s="2" t="s">
        <v>22</v>
      </c>
      <c r="C71" s="49" t="s">
        <v>148</v>
      </c>
      <c r="D71" s="2" t="s">
        <v>151</v>
      </c>
      <c r="E71" s="3">
        <v>14</v>
      </c>
      <c r="F71" s="2">
        <v>1.4</v>
      </c>
      <c r="G71" s="2">
        <v>0</v>
      </c>
      <c r="H71" s="2">
        <v>23.1</v>
      </c>
      <c r="I71" s="4">
        <v>92.2</v>
      </c>
      <c r="J71" s="55"/>
      <c r="K71" s="11">
        <v>64.400000000000006</v>
      </c>
      <c r="L71" s="10">
        <v>20.9</v>
      </c>
      <c r="M71" s="11">
        <v>34.799999999999997</v>
      </c>
      <c r="N71" s="10">
        <v>0.3</v>
      </c>
      <c r="O71" s="37">
        <v>59.2</v>
      </c>
      <c r="P71" s="11">
        <v>47</v>
      </c>
      <c r="Q71" s="11">
        <v>0</v>
      </c>
      <c r="R71" s="11">
        <v>46.5</v>
      </c>
      <c r="S71" s="42"/>
    </row>
    <row r="72" spans="1:19" ht="18" customHeight="1" x14ac:dyDescent="0.25">
      <c r="A72" s="60" t="s">
        <v>15</v>
      </c>
      <c r="B72" s="60"/>
      <c r="C72" s="60"/>
      <c r="D72" s="49"/>
      <c r="E72" s="20">
        <f>SUM(E66:E71)</f>
        <v>57.69</v>
      </c>
      <c r="F72" s="57">
        <f>SUM(F66:F71)</f>
        <v>18.599999999999998</v>
      </c>
      <c r="G72" s="20">
        <f>SUM(G66:G71)</f>
        <v>19</v>
      </c>
      <c r="H72" s="57">
        <f>SUM(H66:H71)</f>
        <v>97.800000000000011</v>
      </c>
      <c r="I72" s="21">
        <f>SUM(I66:J71)</f>
        <v>630.60000000000014</v>
      </c>
      <c r="J72" s="49"/>
      <c r="K72" s="21">
        <f t="shared" ref="K72:R72" si="5">SUM(K67:K71)</f>
        <v>385.79999999999995</v>
      </c>
      <c r="L72" s="57">
        <f t="shared" si="5"/>
        <v>70.800000000000011</v>
      </c>
      <c r="M72" s="21">
        <f t="shared" si="5"/>
        <v>292</v>
      </c>
      <c r="N72" s="21">
        <f t="shared" si="5"/>
        <v>2.2999999999999998</v>
      </c>
      <c r="O72" s="21">
        <f t="shared" si="5"/>
        <v>95.9</v>
      </c>
      <c r="P72" s="21">
        <f t="shared" si="5"/>
        <v>52.1</v>
      </c>
      <c r="Q72" s="21">
        <f t="shared" si="5"/>
        <v>0.6</v>
      </c>
      <c r="R72" s="21">
        <f t="shared" si="5"/>
        <v>48.7</v>
      </c>
      <c r="S72" s="32"/>
    </row>
    <row r="73" spans="1:19" ht="18" customHeight="1" x14ac:dyDescent="0.25">
      <c r="A73" s="58" t="s">
        <v>16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32"/>
    </row>
    <row r="74" spans="1:19" ht="18" customHeight="1" x14ac:dyDescent="0.25">
      <c r="A74" s="62" t="s">
        <v>51</v>
      </c>
      <c r="B74" s="61" t="s">
        <v>0</v>
      </c>
      <c r="C74" s="62" t="s">
        <v>61</v>
      </c>
      <c r="D74" s="61" t="s">
        <v>1</v>
      </c>
      <c r="E74" s="61" t="s">
        <v>2</v>
      </c>
      <c r="F74" s="61" t="s">
        <v>3</v>
      </c>
      <c r="G74" s="61" t="s">
        <v>4</v>
      </c>
      <c r="H74" s="61" t="s">
        <v>5</v>
      </c>
      <c r="I74" s="61" t="s">
        <v>6</v>
      </c>
      <c r="J74" s="13"/>
      <c r="K74" s="14" t="s">
        <v>64</v>
      </c>
      <c r="L74" s="15"/>
      <c r="M74" s="15"/>
      <c r="N74" s="15"/>
      <c r="O74" s="61" t="s">
        <v>56</v>
      </c>
      <c r="P74" s="61"/>
      <c r="Q74" s="61"/>
      <c r="R74" s="61"/>
      <c r="S74" s="32"/>
    </row>
    <row r="75" spans="1:19" ht="15" customHeight="1" x14ac:dyDescent="0.25">
      <c r="A75" s="62"/>
      <c r="B75" s="61"/>
      <c r="C75" s="62"/>
      <c r="D75" s="61"/>
      <c r="E75" s="61"/>
      <c r="F75" s="61"/>
      <c r="G75" s="61"/>
      <c r="H75" s="61"/>
      <c r="I75" s="61"/>
      <c r="J75" s="13"/>
      <c r="K75" s="53" t="s">
        <v>52</v>
      </c>
      <c r="L75" s="52" t="s">
        <v>53</v>
      </c>
      <c r="M75" s="52" t="s">
        <v>54</v>
      </c>
      <c r="N75" s="52" t="s">
        <v>55</v>
      </c>
      <c r="O75" s="40" t="s">
        <v>57</v>
      </c>
      <c r="P75" s="40" t="s">
        <v>58</v>
      </c>
      <c r="Q75" s="40" t="s">
        <v>59</v>
      </c>
      <c r="R75" s="40" t="s">
        <v>60</v>
      </c>
      <c r="S75" s="32"/>
    </row>
    <row r="76" spans="1:19" s="1" customFormat="1" ht="18" customHeight="1" x14ac:dyDescent="0.25">
      <c r="A76" s="50">
        <v>52</v>
      </c>
      <c r="B76" s="2">
        <v>1</v>
      </c>
      <c r="C76" s="6" t="s">
        <v>111</v>
      </c>
      <c r="D76" s="2" t="s">
        <v>17</v>
      </c>
      <c r="E76" s="2">
        <v>5.03</v>
      </c>
      <c r="F76" s="4">
        <v>1</v>
      </c>
      <c r="G76" s="2">
        <v>3.6</v>
      </c>
      <c r="H76" s="2">
        <v>6.6</v>
      </c>
      <c r="I76" s="2">
        <v>62.4</v>
      </c>
      <c r="J76" s="49"/>
      <c r="K76" s="2">
        <v>21.1</v>
      </c>
      <c r="L76" s="2">
        <v>12.5</v>
      </c>
      <c r="M76" s="4">
        <v>24.6</v>
      </c>
      <c r="N76" s="2">
        <v>0.8</v>
      </c>
      <c r="O76" s="10">
        <v>0</v>
      </c>
      <c r="P76" s="10">
        <v>0</v>
      </c>
      <c r="Q76" s="10">
        <v>0.1</v>
      </c>
      <c r="R76" s="10">
        <v>5.7</v>
      </c>
      <c r="S76" s="39"/>
    </row>
    <row r="77" spans="1:19" ht="27" customHeight="1" x14ac:dyDescent="0.25">
      <c r="A77" s="2">
        <v>88</v>
      </c>
      <c r="B77" s="2" t="s">
        <v>12</v>
      </c>
      <c r="C77" s="5" t="s">
        <v>32</v>
      </c>
      <c r="D77" s="2" t="s">
        <v>18</v>
      </c>
      <c r="E77" s="2">
        <v>10.65</v>
      </c>
      <c r="F77" s="2">
        <v>1.6</v>
      </c>
      <c r="G77" s="4">
        <v>4.9000000000000004</v>
      </c>
      <c r="H77" s="4">
        <v>11.5</v>
      </c>
      <c r="I77" s="2">
        <v>96.8</v>
      </c>
      <c r="J77" s="55"/>
      <c r="K77" s="2">
        <v>75.2</v>
      </c>
      <c r="L77" s="4">
        <v>14.7</v>
      </c>
      <c r="M77" s="4">
        <v>34.200000000000003</v>
      </c>
      <c r="N77" s="4">
        <v>1.0249999999999999</v>
      </c>
      <c r="O77" s="4">
        <v>1</v>
      </c>
      <c r="P77" s="4">
        <v>5.5</v>
      </c>
      <c r="Q77" s="4">
        <v>0.6</v>
      </c>
      <c r="R77" s="4">
        <v>9.5</v>
      </c>
      <c r="S77" s="39"/>
    </row>
    <row r="78" spans="1:19" s="1" customFormat="1" ht="18.75" customHeight="1" x14ac:dyDescent="0.25">
      <c r="A78" s="2">
        <v>234</v>
      </c>
      <c r="B78" s="2" t="s">
        <v>13</v>
      </c>
      <c r="C78" s="6" t="s">
        <v>114</v>
      </c>
      <c r="D78" s="2" t="s">
        <v>115</v>
      </c>
      <c r="E78" s="2">
        <v>25.14</v>
      </c>
      <c r="F78" s="2">
        <v>11.4</v>
      </c>
      <c r="G78" s="2">
        <v>14.5</v>
      </c>
      <c r="H78" s="4">
        <v>9</v>
      </c>
      <c r="I78" s="4">
        <v>211.7</v>
      </c>
      <c r="J78" s="49"/>
      <c r="K78" s="4">
        <v>112.8</v>
      </c>
      <c r="L78" s="35">
        <v>0</v>
      </c>
      <c r="M78" s="35">
        <v>0</v>
      </c>
      <c r="N78" s="4">
        <v>0.8</v>
      </c>
      <c r="O78" s="35">
        <v>0</v>
      </c>
      <c r="P78" s="4">
        <v>0.2</v>
      </c>
      <c r="Q78" s="2">
        <v>0</v>
      </c>
      <c r="R78" s="4">
        <v>5.5</v>
      </c>
      <c r="S78" s="39"/>
    </row>
    <row r="79" spans="1:19" s="1" customFormat="1" ht="27" customHeight="1" x14ac:dyDescent="0.25">
      <c r="A79" s="2">
        <v>142</v>
      </c>
      <c r="B79" s="2" t="s">
        <v>21</v>
      </c>
      <c r="C79" s="6" t="s">
        <v>125</v>
      </c>
      <c r="D79" s="2" t="s">
        <v>38</v>
      </c>
      <c r="E79" s="2">
        <v>13.47</v>
      </c>
      <c r="F79" s="2">
        <v>2.5</v>
      </c>
      <c r="G79" s="2">
        <v>6.6</v>
      </c>
      <c r="H79" s="2">
        <v>24.8</v>
      </c>
      <c r="I79" s="4">
        <v>169</v>
      </c>
      <c r="J79" s="49"/>
      <c r="K79" s="4">
        <v>24.8</v>
      </c>
      <c r="L79" s="35">
        <v>0</v>
      </c>
      <c r="M79" s="2">
        <v>0</v>
      </c>
      <c r="N79" s="2">
        <v>1.3</v>
      </c>
      <c r="O79" s="2">
        <v>0</v>
      </c>
      <c r="P79" s="2">
        <v>0.3</v>
      </c>
      <c r="Q79" s="2">
        <v>0</v>
      </c>
      <c r="R79" s="4">
        <v>29.9</v>
      </c>
      <c r="S79" s="39"/>
    </row>
    <row r="80" spans="1:19" ht="18" customHeight="1" x14ac:dyDescent="0.25">
      <c r="A80" s="2">
        <v>348</v>
      </c>
      <c r="B80" s="2" t="s">
        <v>22</v>
      </c>
      <c r="C80" s="49" t="s">
        <v>138</v>
      </c>
      <c r="D80" s="2" t="s">
        <v>20</v>
      </c>
      <c r="E80" s="2">
        <v>13.72</v>
      </c>
      <c r="F80" s="2">
        <v>0.6</v>
      </c>
      <c r="G80" s="2">
        <v>0</v>
      </c>
      <c r="H80" s="4">
        <v>37</v>
      </c>
      <c r="I80" s="2">
        <v>150.4</v>
      </c>
      <c r="J80" s="55"/>
      <c r="K80" s="10">
        <v>11.2</v>
      </c>
      <c r="L80" s="10">
        <v>0</v>
      </c>
      <c r="M80" s="10">
        <v>0</v>
      </c>
      <c r="N80" s="11">
        <v>0.5</v>
      </c>
      <c r="O80" s="10">
        <v>0</v>
      </c>
      <c r="P80" s="37">
        <v>0</v>
      </c>
      <c r="Q80" s="37">
        <v>0</v>
      </c>
      <c r="R80" s="11">
        <v>0.4</v>
      </c>
      <c r="S80" s="39"/>
    </row>
    <row r="81" spans="1:19" ht="18" customHeight="1" x14ac:dyDescent="0.25">
      <c r="A81" s="2"/>
      <c r="B81" s="2" t="s">
        <v>23</v>
      </c>
      <c r="C81" s="49" t="s">
        <v>80</v>
      </c>
      <c r="D81" s="2" t="s">
        <v>84</v>
      </c>
      <c r="E81" s="3">
        <v>3.5</v>
      </c>
      <c r="F81" s="2">
        <v>4.4000000000000004</v>
      </c>
      <c r="G81" s="2">
        <v>0.7</v>
      </c>
      <c r="H81" s="2">
        <v>24.7</v>
      </c>
      <c r="I81" s="2">
        <v>123.1</v>
      </c>
      <c r="J81" s="49"/>
      <c r="K81" s="11">
        <v>14</v>
      </c>
      <c r="L81" s="37">
        <v>0</v>
      </c>
      <c r="M81" s="10">
        <v>0</v>
      </c>
      <c r="N81" s="11">
        <v>0.9</v>
      </c>
      <c r="O81" s="2">
        <v>0</v>
      </c>
      <c r="P81" s="37">
        <v>0.02</v>
      </c>
      <c r="Q81" s="11">
        <v>0.1</v>
      </c>
      <c r="R81" s="10">
        <v>0</v>
      </c>
      <c r="S81" s="39"/>
    </row>
    <row r="82" spans="1:19" ht="18" customHeight="1" x14ac:dyDescent="0.25">
      <c r="A82" s="60" t="s">
        <v>15</v>
      </c>
      <c r="B82" s="60"/>
      <c r="C82" s="60"/>
      <c r="D82" s="49" t="s">
        <v>70</v>
      </c>
      <c r="E82" s="20">
        <f>SUM(E75:E81)</f>
        <v>71.510000000000005</v>
      </c>
      <c r="F82" s="21">
        <f>SUM(F75:F81)</f>
        <v>21.5</v>
      </c>
      <c r="G82" s="21">
        <f>SUM(G75:G81)</f>
        <v>30.3</v>
      </c>
      <c r="H82" s="21">
        <f>SUM(H75:H81)</f>
        <v>113.60000000000001</v>
      </c>
      <c r="I82" s="21">
        <f>SUM(I75:I81)</f>
        <v>813.4</v>
      </c>
      <c r="J82" s="49"/>
      <c r="K82" s="21">
        <f t="shared" ref="K82:R82" si="6">SUM(K76:K81)</f>
        <v>259.10000000000002</v>
      </c>
      <c r="L82" s="21">
        <f t="shared" si="6"/>
        <v>27.2</v>
      </c>
      <c r="M82" s="21">
        <f t="shared" si="6"/>
        <v>58.800000000000004</v>
      </c>
      <c r="N82" s="21">
        <f t="shared" si="6"/>
        <v>5.3250000000000002</v>
      </c>
      <c r="O82" s="21">
        <f t="shared" si="6"/>
        <v>1</v>
      </c>
      <c r="P82" s="21">
        <f t="shared" si="6"/>
        <v>6.02</v>
      </c>
      <c r="Q82" s="21">
        <f t="shared" si="6"/>
        <v>0.79999999999999993</v>
      </c>
      <c r="R82" s="21">
        <f t="shared" si="6"/>
        <v>50.999999999999993</v>
      </c>
      <c r="S82" s="32"/>
    </row>
    <row r="83" spans="1:19" ht="18" customHeight="1" x14ac:dyDescent="0.25">
      <c r="A83" s="59" t="s">
        <v>27</v>
      </c>
      <c r="B83" s="59"/>
      <c r="C83" s="59"/>
      <c r="D83" s="59"/>
      <c r="E83" s="20">
        <f>E72+E82</f>
        <v>129.19999999999999</v>
      </c>
      <c r="F83" s="21">
        <f>F72+F82</f>
        <v>40.099999999999994</v>
      </c>
      <c r="G83" s="21">
        <f>G72+G82</f>
        <v>49.3</v>
      </c>
      <c r="H83" s="21">
        <f>H72+H82</f>
        <v>211.40000000000003</v>
      </c>
      <c r="I83" s="21">
        <f>I72+I82</f>
        <v>1444</v>
      </c>
      <c r="J83" s="49"/>
      <c r="K83" s="21">
        <f t="shared" ref="K83:R83" si="7">K72+K82</f>
        <v>644.9</v>
      </c>
      <c r="L83" s="21">
        <f t="shared" si="7"/>
        <v>98.000000000000014</v>
      </c>
      <c r="M83" s="21">
        <f t="shared" si="7"/>
        <v>350.8</v>
      </c>
      <c r="N83" s="21">
        <f t="shared" si="7"/>
        <v>7.625</v>
      </c>
      <c r="O83" s="21">
        <f t="shared" si="7"/>
        <v>96.9</v>
      </c>
      <c r="P83" s="21">
        <f t="shared" si="7"/>
        <v>58.120000000000005</v>
      </c>
      <c r="Q83" s="21">
        <f t="shared" si="7"/>
        <v>1.4</v>
      </c>
      <c r="R83" s="21">
        <f t="shared" si="7"/>
        <v>99.699999999999989</v>
      </c>
      <c r="S83" s="32"/>
    </row>
    <row r="84" spans="1:19" s="1" customFormat="1" x14ac:dyDescent="0.25">
      <c r="A84" s="23"/>
      <c r="B84" s="23"/>
      <c r="C84" s="23"/>
      <c r="D84" s="23"/>
      <c r="E84" s="24"/>
      <c r="F84" s="25"/>
      <c r="G84" s="25"/>
      <c r="H84" s="26"/>
      <c r="I84" s="26"/>
      <c r="J84" s="27"/>
      <c r="K84" s="24"/>
      <c r="L84" s="24"/>
      <c r="M84" s="24"/>
      <c r="N84" s="24"/>
      <c r="O84" s="25"/>
      <c r="P84" s="25"/>
      <c r="Q84" s="24"/>
      <c r="R84" s="25"/>
      <c r="S84" s="32"/>
    </row>
    <row r="85" spans="1:19" s="1" customFormat="1" x14ac:dyDescent="0.25">
      <c r="A85" s="23"/>
      <c r="B85" s="23"/>
      <c r="C85" s="23"/>
      <c r="D85" s="23"/>
      <c r="E85" s="24"/>
      <c r="F85" s="25"/>
      <c r="G85" s="25"/>
      <c r="H85" s="26"/>
      <c r="I85" s="26"/>
      <c r="J85" s="27"/>
      <c r="K85" s="24"/>
      <c r="L85" s="24"/>
      <c r="M85" s="24"/>
      <c r="N85" s="24"/>
      <c r="O85" s="25"/>
      <c r="P85" s="25"/>
      <c r="Q85" s="24"/>
      <c r="R85" s="25"/>
      <c r="S85" s="32"/>
    </row>
    <row r="86" spans="1:19" s="1" customFormat="1" x14ac:dyDescent="0.25">
      <c r="A86" s="23"/>
      <c r="B86" s="23"/>
      <c r="C86" s="23"/>
      <c r="D86" s="23"/>
      <c r="E86" s="24"/>
      <c r="F86" s="25"/>
      <c r="G86" s="25"/>
      <c r="H86" s="26"/>
      <c r="I86" s="26"/>
      <c r="J86" s="27"/>
      <c r="K86" s="24"/>
      <c r="L86" s="24"/>
      <c r="M86" s="24"/>
      <c r="N86" s="24"/>
      <c r="O86" s="25"/>
      <c r="P86" s="25"/>
      <c r="Q86" s="24"/>
      <c r="R86" s="25"/>
      <c r="S86" s="32"/>
    </row>
    <row r="87" spans="1:19" s="1" customFormat="1" x14ac:dyDescent="0.25">
      <c r="A87" s="23"/>
      <c r="B87" s="23"/>
      <c r="C87" s="23"/>
      <c r="D87" s="23"/>
      <c r="E87" s="24"/>
      <c r="F87" s="25"/>
      <c r="G87" s="25"/>
      <c r="H87" s="26"/>
      <c r="I87" s="26"/>
      <c r="J87" s="27"/>
      <c r="K87" s="24"/>
      <c r="L87" s="24"/>
      <c r="M87" s="24"/>
      <c r="N87" s="24"/>
      <c r="O87" s="25"/>
      <c r="P87" s="25"/>
      <c r="Q87" s="24"/>
      <c r="R87" s="25"/>
      <c r="S87" s="32"/>
    </row>
    <row r="88" spans="1:19" s="1" customFormat="1" x14ac:dyDescent="0.25">
      <c r="A88" s="23"/>
      <c r="B88" s="23"/>
      <c r="C88" s="23"/>
      <c r="D88" s="23"/>
      <c r="E88" s="24"/>
      <c r="F88" s="25"/>
      <c r="G88" s="25"/>
      <c r="H88" s="26"/>
      <c r="I88" s="26"/>
      <c r="J88" s="27"/>
      <c r="K88" s="24"/>
      <c r="L88" s="24"/>
      <c r="M88" s="24"/>
      <c r="N88" s="24"/>
      <c r="O88" s="25"/>
      <c r="P88" s="25"/>
      <c r="Q88" s="24"/>
      <c r="R88" s="25"/>
      <c r="S88" s="32"/>
    </row>
    <row r="89" spans="1:19" s="1" customFormat="1" x14ac:dyDescent="0.25">
      <c r="A89" s="23"/>
      <c r="B89" s="23"/>
      <c r="C89" s="23"/>
      <c r="D89" s="23"/>
      <c r="E89" s="24"/>
      <c r="F89" s="25"/>
      <c r="G89" s="25"/>
      <c r="H89" s="26"/>
      <c r="I89" s="26"/>
      <c r="J89" s="27"/>
      <c r="K89" s="24"/>
      <c r="L89" s="24"/>
      <c r="M89" s="24"/>
      <c r="N89" s="24"/>
      <c r="O89" s="25"/>
      <c r="P89" s="25"/>
      <c r="Q89" s="24"/>
      <c r="R89" s="25"/>
      <c r="S89" s="32"/>
    </row>
    <row r="90" spans="1:19" ht="18" customHeight="1" x14ac:dyDescent="0.25">
      <c r="A90" s="63" t="s">
        <v>69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  <c r="S90" s="32"/>
    </row>
    <row r="91" spans="1:19" ht="18" customHeight="1" x14ac:dyDescent="0.25">
      <c r="A91" s="58" t="s">
        <v>7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32"/>
    </row>
    <row r="92" spans="1:19" ht="18" customHeight="1" x14ac:dyDescent="0.25">
      <c r="A92" s="62" t="s">
        <v>51</v>
      </c>
      <c r="B92" s="61" t="s">
        <v>0</v>
      </c>
      <c r="C92" s="62" t="s">
        <v>61</v>
      </c>
      <c r="D92" s="61" t="s">
        <v>1</v>
      </c>
      <c r="E92" s="61" t="s">
        <v>2</v>
      </c>
      <c r="F92" s="61" t="s">
        <v>3</v>
      </c>
      <c r="G92" s="61" t="s">
        <v>4</v>
      </c>
      <c r="H92" s="61" t="s">
        <v>5</v>
      </c>
      <c r="I92" s="61" t="s">
        <v>6</v>
      </c>
      <c r="J92" s="22"/>
      <c r="K92" s="14" t="s">
        <v>64</v>
      </c>
      <c r="L92" s="15"/>
      <c r="M92" s="15"/>
      <c r="N92" s="15"/>
      <c r="O92" s="61" t="s">
        <v>56</v>
      </c>
      <c r="P92" s="61"/>
      <c r="Q92" s="61"/>
      <c r="R92" s="61"/>
      <c r="S92" s="32"/>
    </row>
    <row r="93" spans="1:19" ht="15" customHeight="1" x14ac:dyDescent="0.25">
      <c r="A93" s="62"/>
      <c r="B93" s="61"/>
      <c r="C93" s="62"/>
      <c r="D93" s="61"/>
      <c r="E93" s="61"/>
      <c r="F93" s="61"/>
      <c r="G93" s="61"/>
      <c r="H93" s="61"/>
      <c r="I93" s="61"/>
      <c r="J93" s="22"/>
      <c r="K93" s="53" t="s">
        <v>52</v>
      </c>
      <c r="L93" s="52" t="s">
        <v>53</v>
      </c>
      <c r="M93" s="52" t="s">
        <v>54</v>
      </c>
      <c r="N93" s="52" t="s">
        <v>55</v>
      </c>
      <c r="O93" s="40" t="s">
        <v>57</v>
      </c>
      <c r="P93" s="40" t="s">
        <v>58</v>
      </c>
      <c r="Q93" s="40" t="s">
        <v>59</v>
      </c>
      <c r="R93" s="40" t="s">
        <v>60</v>
      </c>
      <c r="S93" s="32"/>
    </row>
    <row r="94" spans="1:19" s="1" customFormat="1" ht="18" customHeight="1" x14ac:dyDescent="0.25">
      <c r="A94" s="50">
        <v>294</v>
      </c>
      <c r="B94" s="2" t="s">
        <v>11</v>
      </c>
      <c r="C94" s="6" t="s">
        <v>112</v>
      </c>
      <c r="D94" s="2" t="s">
        <v>42</v>
      </c>
      <c r="E94" s="3">
        <v>28.93</v>
      </c>
      <c r="F94" s="4">
        <v>11.8</v>
      </c>
      <c r="G94" s="2">
        <v>17.600000000000001</v>
      </c>
      <c r="H94" s="3">
        <v>11.3</v>
      </c>
      <c r="I94" s="4">
        <v>251.6</v>
      </c>
      <c r="J94" s="49"/>
      <c r="K94" s="4">
        <v>56</v>
      </c>
      <c r="L94" s="2">
        <v>15.4</v>
      </c>
      <c r="M94" s="2">
        <v>105.9</v>
      </c>
      <c r="N94" s="4">
        <v>1</v>
      </c>
      <c r="O94" s="4">
        <v>64</v>
      </c>
      <c r="P94" s="35">
        <v>0</v>
      </c>
      <c r="Q94" s="35">
        <v>0</v>
      </c>
      <c r="R94" s="3">
        <v>0.32</v>
      </c>
      <c r="S94" s="39"/>
    </row>
    <row r="95" spans="1:19" s="1" customFormat="1" ht="26.25" x14ac:dyDescent="0.25">
      <c r="A95" s="2">
        <v>309</v>
      </c>
      <c r="B95" s="2" t="s">
        <v>12</v>
      </c>
      <c r="C95" s="5" t="s">
        <v>81</v>
      </c>
      <c r="D95" s="2" t="s">
        <v>34</v>
      </c>
      <c r="E95" s="2">
        <v>7.44</v>
      </c>
      <c r="F95" s="2">
        <v>5.4</v>
      </c>
      <c r="G95" s="4">
        <v>6.3</v>
      </c>
      <c r="H95" s="2">
        <v>36.6</v>
      </c>
      <c r="I95" s="4">
        <v>225</v>
      </c>
      <c r="J95" s="55"/>
      <c r="K95" s="11">
        <v>2.2999999999999998</v>
      </c>
      <c r="L95" s="11">
        <v>20.6</v>
      </c>
      <c r="M95" s="11">
        <v>110.1</v>
      </c>
      <c r="N95" s="10">
        <v>2.2999999999999998</v>
      </c>
      <c r="O95" s="37">
        <v>0</v>
      </c>
      <c r="P95" s="10">
        <v>25.8</v>
      </c>
      <c r="Q95" s="10">
        <v>1.5</v>
      </c>
      <c r="R95" s="37">
        <v>0</v>
      </c>
      <c r="S95" s="39"/>
    </row>
    <row r="96" spans="1:19" s="1" customFormat="1" ht="18" customHeight="1" x14ac:dyDescent="0.25">
      <c r="A96" s="2"/>
      <c r="B96" s="2" t="s">
        <v>13</v>
      </c>
      <c r="C96" s="49" t="s">
        <v>109</v>
      </c>
      <c r="D96" s="2" t="s">
        <v>110</v>
      </c>
      <c r="E96" s="3">
        <v>1.75</v>
      </c>
      <c r="F96" s="2">
        <v>2.4</v>
      </c>
      <c r="G96" s="2">
        <v>0.4</v>
      </c>
      <c r="H96" s="2">
        <v>12.6</v>
      </c>
      <c r="I96" s="4">
        <v>63.6</v>
      </c>
      <c r="J96" s="49"/>
      <c r="K96" s="2">
        <v>6.9</v>
      </c>
      <c r="L96" s="2">
        <v>9.9</v>
      </c>
      <c r="M96" s="2">
        <v>26.1</v>
      </c>
      <c r="N96" s="4">
        <v>0.6</v>
      </c>
      <c r="O96" s="2">
        <v>0</v>
      </c>
      <c r="P96" s="4">
        <v>0.1</v>
      </c>
      <c r="Q96" s="4">
        <v>0.5</v>
      </c>
      <c r="R96" s="35">
        <v>0</v>
      </c>
      <c r="S96" s="39"/>
    </row>
    <row r="97" spans="1:19" s="1" customFormat="1" ht="18" customHeight="1" x14ac:dyDescent="0.25">
      <c r="A97" s="2">
        <v>376</v>
      </c>
      <c r="B97" s="2" t="s">
        <v>21</v>
      </c>
      <c r="C97" s="49" t="s">
        <v>24</v>
      </c>
      <c r="D97" s="2" t="s">
        <v>86</v>
      </c>
      <c r="E97" s="3">
        <v>1.4</v>
      </c>
      <c r="F97" s="2">
        <v>0.1</v>
      </c>
      <c r="G97" s="2">
        <v>0</v>
      </c>
      <c r="H97" s="4">
        <v>15</v>
      </c>
      <c r="I97" s="4">
        <v>60</v>
      </c>
      <c r="J97" s="49"/>
      <c r="K97" s="11">
        <v>5</v>
      </c>
      <c r="L97" s="10">
        <v>0</v>
      </c>
      <c r="M97" s="10">
        <v>0</v>
      </c>
      <c r="N97" s="11">
        <v>2</v>
      </c>
      <c r="O97" s="10">
        <v>0</v>
      </c>
      <c r="P97" s="10">
        <v>0</v>
      </c>
      <c r="Q97" s="37">
        <v>0</v>
      </c>
      <c r="R97" s="37">
        <v>0</v>
      </c>
      <c r="S97" s="39"/>
    </row>
    <row r="98" spans="1:19" ht="18" customHeight="1" x14ac:dyDescent="0.25">
      <c r="A98" s="60" t="s">
        <v>15</v>
      </c>
      <c r="B98" s="60"/>
      <c r="C98" s="60"/>
      <c r="D98" s="49"/>
      <c r="E98" s="20">
        <f>SUM(E93:E97)</f>
        <v>39.519999999999996</v>
      </c>
      <c r="F98" s="57">
        <f>SUM(F93:F97)</f>
        <v>19.700000000000003</v>
      </c>
      <c r="G98" s="21">
        <f>SUM(G93:G97)</f>
        <v>24.3</v>
      </c>
      <c r="H98" s="57">
        <f>SUM(H93:H97)</f>
        <v>75.5</v>
      </c>
      <c r="I98" s="21">
        <f>SUM(I93:I97)</f>
        <v>600.20000000000005</v>
      </c>
      <c r="J98" s="49"/>
      <c r="K98" s="21">
        <f>SUM(K94:K97)</f>
        <v>70.2</v>
      </c>
      <c r="L98" s="57">
        <f>SUM(L94:L97)</f>
        <v>45.9</v>
      </c>
      <c r="M98" s="21">
        <f>SUM(M94:M97)</f>
        <v>242.1</v>
      </c>
      <c r="N98" s="21">
        <f>SUM(N94:N97)</f>
        <v>5.9</v>
      </c>
      <c r="O98" s="21">
        <f>SUM(O94:O97)</f>
        <v>64</v>
      </c>
      <c r="P98" s="21">
        <f>SUM(P94:P97)</f>
        <v>25.900000000000002</v>
      </c>
      <c r="Q98" s="21">
        <f>SUM(Q94:Q97)</f>
        <v>2</v>
      </c>
      <c r="R98" s="21">
        <f>SUM(R94:R97)</f>
        <v>0.32</v>
      </c>
      <c r="S98" s="32"/>
    </row>
    <row r="99" spans="1:19" ht="18" customHeight="1" x14ac:dyDescent="0.25">
      <c r="A99" s="68" t="s">
        <v>16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32"/>
    </row>
    <row r="100" spans="1:19" ht="18" customHeight="1" x14ac:dyDescent="0.25">
      <c r="A100" s="62" t="s">
        <v>51</v>
      </c>
      <c r="B100" s="61" t="s">
        <v>0</v>
      </c>
      <c r="C100" s="62" t="s">
        <v>61</v>
      </c>
      <c r="D100" s="61" t="s">
        <v>1</v>
      </c>
      <c r="E100" s="61" t="s">
        <v>2</v>
      </c>
      <c r="F100" s="61" t="s">
        <v>3</v>
      </c>
      <c r="G100" s="61" t="s">
        <v>4</v>
      </c>
      <c r="H100" s="61" t="s">
        <v>5</v>
      </c>
      <c r="I100" s="61" t="s">
        <v>6</v>
      </c>
      <c r="J100" s="22"/>
      <c r="K100" s="14" t="s">
        <v>64</v>
      </c>
      <c r="L100" s="15"/>
      <c r="M100" s="15"/>
      <c r="N100" s="15"/>
      <c r="O100" s="61" t="s">
        <v>56</v>
      </c>
      <c r="P100" s="61"/>
      <c r="Q100" s="61"/>
      <c r="R100" s="61"/>
      <c r="S100" s="32"/>
    </row>
    <row r="101" spans="1:19" ht="15" customHeight="1" x14ac:dyDescent="0.25">
      <c r="A101" s="62"/>
      <c r="B101" s="61"/>
      <c r="C101" s="62"/>
      <c r="D101" s="61"/>
      <c r="E101" s="61"/>
      <c r="F101" s="61"/>
      <c r="G101" s="61"/>
      <c r="H101" s="61"/>
      <c r="I101" s="61"/>
      <c r="J101" s="22"/>
      <c r="K101" s="53" t="s">
        <v>52</v>
      </c>
      <c r="L101" s="52" t="s">
        <v>53</v>
      </c>
      <c r="M101" s="52" t="s">
        <v>54</v>
      </c>
      <c r="N101" s="52" t="s">
        <v>55</v>
      </c>
      <c r="O101" s="40" t="s">
        <v>57</v>
      </c>
      <c r="P101" s="40" t="s">
        <v>58</v>
      </c>
      <c r="Q101" s="40" t="s">
        <v>59</v>
      </c>
      <c r="R101" s="40" t="s">
        <v>60</v>
      </c>
      <c r="S101" s="32"/>
    </row>
    <row r="102" spans="1:19" s="1" customFormat="1" ht="18" customHeight="1" x14ac:dyDescent="0.25">
      <c r="A102" s="50">
        <v>45</v>
      </c>
      <c r="B102" s="2">
        <v>1</v>
      </c>
      <c r="C102" s="6" t="s">
        <v>113</v>
      </c>
      <c r="D102" s="2" t="s">
        <v>17</v>
      </c>
      <c r="E102" s="2">
        <v>5.07</v>
      </c>
      <c r="F102" s="2">
        <v>0.8</v>
      </c>
      <c r="G102" s="2">
        <v>2.8</v>
      </c>
      <c r="H102" s="2">
        <v>6.2</v>
      </c>
      <c r="I102" s="2">
        <v>52.8</v>
      </c>
      <c r="J102" s="49"/>
      <c r="K102" s="2">
        <v>22.4</v>
      </c>
      <c r="L102" s="2">
        <v>9.1</v>
      </c>
      <c r="M102" s="4">
        <v>16.600000000000001</v>
      </c>
      <c r="N102" s="2">
        <v>0.3</v>
      </c>
      <c r="O102" s="10">
        <v>0</v>
      </c>
      <c r="P102" s="10">
        <v>0</v>
      </c>
      <c r="Q102" s="10">
        <v>0</v>
      </c>
      <c r="R102" s="10">
        <v>19.5</v>
      </c>
      <c r="S102" s="42"/>
    </row>
    <row r="103" spans="1:19" ht="27.75" customHeight="1" x14ac:dyDescent="0.25">
      <c r="A103" s="2">
        <v>104</v>
      </c>
      <c r="B103" s="2" t="s">
        <v>12</v>
      </c>
      <c r="C103" s="5" t="s">
        <v>37</v>
      </c>
      <c r="D103" s="2" t="s">
        <v>132</v>
      </c>
      <c r="E103" s="2">
        <v>21.58</v>
      </c>
      <c r="F103" s="4">
        <v>9</v>
      </c>
      <c r="G103" s="4">
        <v>6.3</v>
      </c>
      <c r="H103" s="4">
        <v>22.1</v>
      </c>
      <c r="I103" s="4">
        <v>180.9</v>
      </c>
      <c r="J103" s="49"/>
      <c r="K103" s="4">
        <v>66.150000000000006</v>
      </c>
      <c r="L103" s="2">
        <v>26.5</v>
      </c>
      <c r="M103" s="2">
        <v>64.099999999999994</v>
      </c>
      <c r="N103" s="4">
        <v>1.38</v>
      </c>
      <c r="O103" s="2">
        <v>0.8</v>
      </c>
      <c r="P103" s="4">
        <v>9.48</v>
      </c>
      <c r="Q103" s="2">
        <v>1.3</v>
      </c>
      <c r="R103" s="4">
        <v>20.03</v>
      </c>
      <c r="S103" s="42"/>
    </row>
    <row r="104" spans="1:19" ht="18" customHeight="1" x14ac:dyDescent="0.25">
      <c r="A104" s="2">
        <v>260</v>
      </c>
      <c r="B104" s="2" t="s">
        <v>13</v>
      </c>
      <c r="C104" s="7" t="s">
        <v>33</v>
      </c>
      <c r="D104" s="2" t="s">
        <v>88</v>
      </c>
      <c r="E104" s="2">
        <v>26.01</v>
      </c>
      <c r="F104" s="2">
        <v>7.7</v>
      </c>
      <c r="G104" s="4">
        <v>3.2</v>
      </c>
      <c r="H104" s="2">
        <v>1.9</v>
      </c>
      <c r="I104" s="4">
        <v>67</v>
      </c>
      <c r="J104" s="55"/>
      <c r="K104" s="11">
        <v>7.9</v>
      </c>
      <c r="L104" s="11">
        <v>8.4</v>
      </c>
      <c r="M104" s="11">
        <v>62.8</v>
      </c>
      <c r="N104" s="11">
        <v>0.7</v>
      </c>
      <c r="O104" s="37">
        <v>0</v>
      </c>
      <c r="P104" s="11">
        <v>7.4999999999999997E-2</v>
      </c>
      <c r="Q104" s="37">
        <v>0</v>
      </c>
      <c r="R104" s="11">
        <v>0.437</v>
      </c>
      <c r="S104" s="39"/>
    </row>
    <row r="105" spans="1:19" ht="25.5" customHeight="1" x14ac:dyDescent="0.25">
      <c r="A105" s="2">
        <v>304</v>
      </c>
      <c r="B105" s="2" t="s">
        <v>21</v>
      </c>
      <c r="C105" s="49" t="s">
        <v>133</v>
      </c>
      <c r="D105" s="2" t="s">
        <v>34</v>
      </c>
      <c r="E105" s="2">
        <v>10.47</v>
      </c>
      <c r="F105" s="2">
        <v>3.8</v>
      </c>
      <c r="G105" s="2">
        <v>6.1</v>
      </c>
      <c r="H105" s="4">
        <v>41.4</v>
      </c>
      <c r="I105" s="4">
        <v>235.7</v>
      </c>
      <c r="J105" s="55"/>
      <c r="K105" s="10">
        <v>140.80000000000001</v>
      </c>
      <c r="L105" s="11">
        <v>115.2</v>
      </c>
      <c r="M105" s="2">
        <v>392.1</v>
      </c>
      <c r="N105" s="4">
        <v>3.6</v>
      </c>
      <c r="O105" s="4">
        <v>0.1</v>
      </c>
      <c r="P105" s="4">
        <v>42.8</v>
      </c>
      <c r="Q105" s="2">
        <v>4.5</v>
      </c>
      <c r="R105" s="56">
        <v>0</v>
      </c>
      <c r="S105" s="42"/>
    </row>
    <row r="106" spans="1:19" ht="18" customHeight="1" x14ac:dyDescent="0.25">
      <c r="A106" s="2">
        <v>349</v>
      </c>
      <c r="B106" s="2" t="s">
        <v>22</v>
      </c>
      <c r="C106" s="5" t="s">
        <v>119</v>
      </c>
      <c r="D106" s="2" t="s">
        <v>20</v>
      </c>
      <c r="E106" s="3">
        <v>5.22</v>
      </c>
      <c r="F106" s="2">
        <v>0.1</v>
      </c>
      <c r="G106" s="2">
        <v>0</v>
      </c>
      <c r="H106" s="2">
        <v>21.8</v>
      </c>
      <c r="I106" s="2">
        <v>87.6</v>
      </c>
      <c r="J106" s="49"/>
      <c r="K106" s="11">
        <v>19.5</v>
      </c>
      <c r="L106" s="11">
        <v>30.1</v>
      </c>
      <c r="M106" s="4">
        <v>31.9</v>
      </c>
      <c r="N106" s="11">
        <v>0.5</v>
      </c>
      <c r="O106" s="4">
        <v>0.2</v>
      </c>
      <c r="P106" s="37">
        <v>0.01</v>
      </c>
      <c r="Q106" s="11">
        <v>0.3</v>
      </c>
      <c r="R106" s="10">
        <v>0.8</v>
      </c>
      <c r="S106" s="39"/>
    </row>
    <row r="107" spans="1:19" ht="18" customHeight="1" x14ac:dyDescent="0.25">
      <c r="A107" s="2"/>
      <c r="B107" s="2" t="s">
        <v>23</v>
      </c>
      <c r="C107" s="49" t="s">
        <v>80</v>
      </c>
      <c r="D107" s="2" t="s">
        <v>84</v>
      </c>
      <c r="E107" s="3">
        <v>3.5</v>
      </c>
      <c r="F107" s="2">
        <v>4.4000000000000004</v>
      </c>
      <c r="G107" s="2">
        <v>0.7</v>
      </c>
      <c r="H107" s="2">
        <v>24.7</v>
      </c>
      <c r="I107" s="2">
        <v>123.1</v>
      </c>
      <c r="J107" s="49"/>
      <c r="K107" s="11">
        <v>14</v>
      </c>
      <c r="L107" s="37">
        <v>0</v>
      </c>
      <c r="M107" s="10">
        <v>0</v>
      </c>
      <c r="N107" s="11">
        <v>0.9</v>
      </c>
      <c r="O107" s="2">
        <v>0</v>
      </c>
      <c r="P107" s="37">
        <v>0.02</v>
      </c>
      <c r="Q107" s="11">
        <v>0.1</v>
      </c>
      <c r="R107" s="10">
        <v>0</v>
      </c>
      <c r="S107" s="39"/>
    </row>
    <row r="108" spans="1:19" ht="18" customHeight="1" x14ac:dyDescent="0.25">
      <c r="A108" s="60" t="s">
        <v>15</v>
      </c>
      <c r="B108" s="60"/>
      <c r="C108" s="60"/>
      <c r="D108" s="49"/>
      <c r="E108" s="20">
        <f>SUM(E101:E107)</f>
        <v>71.849999999999994</v>
      </c>
      <c r="F108" s="21">
        <f>SUM(F101:F107)</f>
        <v>25.800000000000004</v>
      </c>
      <c r="G108" s="21">
        <f>SUM(G101:G107)</f>
        <v>19.099999999999998</v>
      </c>
      <c r="H108" s="21">
        <f>SUM(H101:H107)</f>
        <v>118.1</v>
      </c>
      <c r="I108" s="21">
        <f>SUM(I101:I107)</f>
        <v>747.1</v>
      </c>
      <c r="J108" s="49"/>
      <c r="K108" s="21">
        <f t="shared" ref="K108:R108" si="8">SUM(K102:K107)</f>
        <v>270.75</v>
      </c>
      <c r="L108" s="21">
        <f t="shared" si="8"/>
        <v>189.29999999999998</v>
      </c>
      <c r="M108" s="21">
        <f t="shared" si="8"/>
        <v>567.5</v>
      </c>
      <c r="N108" s="21">
        <f t="shared" si="8"/>
        <v>7.3800000000000008</v>
      </c>
      <c r="O108" s="21">
        <f t="shared" si="8"/>
        <v>1.1000000000000001</v>
      </c>
      <c r="P108" s="21">
        <f t="shared" si="8"/>
        <v>52.384999999999998</v>
      </c>
      <c r="Q108" s="21">
        <f t="shared" si="8"/>
        <v>6.1999999999999993</v>
      </c>
      <c r="R108" s="21">
        <f t="shared" si="8"/>
        <v>40.766999999999996</v>
      </c>
      <c r="S108" s="32"/>
    </row>
    <row r="109" spans="1:19" ht="18" customHeight="1" x14ac:dyDescent="0.25">
      <c r="A109" s="59" t="s">
        <v>27</v>
      </c>
      <c r="B109" s="59"/>
      <c r="C109" s="59"/>
      <c r="D109" s="59"/>
      <c r="E109" s="20">
        <f>E98+E108</f>
        <v>111.36999999999999</v>
      </c>
      <c r="F109" s="21">
        <f>F98+F108</f>
        <v>45.500000000000007</v>
      </c>
      <c r="G109" s="21">
        <f>G98+G108</f>
        <v>43.4</v>
      </c>
      <c r="H109" s="21">
        <f>H98+H108</f>
        <v>193.6</v>
      </c>
      <c r="I109" s="21">
        <f>I98+I108</f>
        <v>1347.3000000000002</v>
      </c>
      <c r="J109" s="49"/>
      <c r="K109" s="21">
        <f t="shared" ref="K109:R109" si="9">K98+K108</f>
        <v>340.95</v>
      </c>
      <c r="L109" s="21">
        <f t="shared" si="9"/>
        <v>235.2</v>
      </c>
      <c r="M109" s="21">
        <f t="shared" si="9"/>
        <v>809.6</v>
      </c>
      <c r="N109" s="21">
        <f t="shared" si="9"/>
        <v>13.280000000000001</v>
      </c>
      <c r="O109" s="21">
        <f t="shared" si="9"/>
        <v>65.099999999999994</v>
      </c>
      <c r="P109" s="21">
        <f t="shared" si="9"/>
        <v>78.284999999999997</v>
      </c>
      <c r="Q109" s="21">
        <f t="shared" si="9"/>
        <v>8.1999999999999993</v>
      </c>
      <c r="R109" s="21">
        <f t="shared" si="9"/>
        <v>41.086999999999996</v>
      </c>
      <c r="S109" s="32"/>
    </row>
    <row r="110" spans="1:19" s="1" customFormat="1" x14ac:dyDescent="0.25">
      <c r="A110" s="23"/>
      <c r="B110" s="23"/>
      <c r="C110" s="23"/>
      <c r="D110" s="23"/>
      <c r="E110" s="25"/>
      <c r="F110" s="25"/>
      <c r="G110" s="25"/>
      <c r="H110" s="25"/>
      <c r="I110" s="25"/>
      <c r="J110" s="27"/>
      <c r="K110" s="25"/>
      <c r="L110" s="24"/>
      <c r="M110" s="25"/>
      <c r="N110" s="28"/>
      <c r="O110" s="25"/>
      <c r="P110" s="24"/>
      <c r="Q110" s="26"/>
      <c r="R110" s="26"/>
      <c r="S110" s="32"/>
    </row>
    <row r="111" spans="1:19" s="1" customFormat="1" x14ac:dyDescent="0.25">
      <c r="A111" s="23"/>
      <c r="B111" s="23"/>
      <c r="C111" s="23"/>
      <c r="D111" s="23"/>
      <c r="E111" s="25"/>
      <c r="F111" s="25"/>
      <c r="G111" s="25"/>
      <c r="H111" s="25"/>
      <c r="I111" s="25"/>
      <c r="J111" s="27"/>
      <c r="K111" s="25"/>
      <c r="L111" s="24"/>
      <c r="M111" s="25"/>
      <c r="N111" s="28"/>
      <c r="O111" s="25"/>
      <c r="P111" s="24"/>
      <c r="Q111" s="26"/>
      <c r="R111" s="26"/>
      <c r="S111" s="32"/>
    </row>
    <row r="112" spans="1:19" s="1" customFormat="1" x14ac:dyDescent="0.25">
      <c r="A112" s="23"/>
      <c r="B112" s="23"/>
      <c r="C112" s="23"/>
      <c r="D112" s="23"/>
      <c r="E112" s="25"/>
      <c r="F112" s="25"/>
      <c r="G112" s="25"/>
      <c r="H112" s="25"/>
      <c r="I112" s="25"/>
      <c r="J112" s="27"/>
      <c r="K112" s="25"/>
      <c r="L112" s="24"/>
      <c r="M112" s="25"/>
      <c r="N112" s="28"/>
      <c r="O112" s="25"/>
      <c r="P112" s="24"/>
      <c r="Q112" s="26"/>
      <c r="R112" s="26"/>
      <c r="S112" s="32"/>
    </row>
    <row r="113" spans="1:19" s="1" customFormat="1" x14ac:dyDescent="0.25">
      <c r="A113" s="23"/>
      <c r="B113" s="23"/>
      <c r="C113" s="23"/>
      <c r="D113" s="23"/>
      <c r="E113" s="25"/>
      <c r="F113" s="25"/>
      <c r="G113" s="25"/>
      <c r="H113" s="25"/>
      <c r="I113" s="25"/>
      <c r="J113" s="27"/>
      <c r="K113" s="25"/>
      <c r="L113" s="24"/>
      <c r="M113" s="25"/>
      <c r="N113" s="28"/>
      <c r="O113" s="25"/>
      <c r="P113" s="24"/>
      <c r="Q113" s="26"/>
      <c r="R113" s="26"/>
      <c r="S113" s="32"/>
    </row>
    <row r="114" spans="1:19" s="1" customFormat="1" x14ac:dyDescent="0.25">
      <c r="A114" s="23"/>
      <c r="B114" s="23"/>
      <c r="C114" s="23"/>
      <c r="D114" s="23"/>
      <c r="E114" s="25"/>
      <c r="F114" s="25"/>
      <c r="G114" s="25"/>
      <c r="H114" s="25"/>
      <c r="I114" s="25"/>
      <c r="J114" s="27"/>
      <c r="K114" s="25"/>
      <c r="L114" s="24"/>
      <c r="M114" s="25"/>
      <c r="N114" s="28"/>
      <c r="O114" s="25"/>
      <c r="P114" s="24"/>
      <c r="Q114" s="26"/>
      <c r="R114" s="26"/>
      <c r="S114" s="32"/>
    </row>
    <row r="115" spans="1:19" s="1" customFormat="1" x14ac:dyDescent="0.25">
      <c r="A115" s="23"/>
      <c r="B115" s="23"/>
      <c r="C115" s="23"/>
      <c r="D115" s="23"/>
      <c r="E115" s="25"/>
      <c r="F115" s="25"/>
      <c r="G115" s="25"/>
      <c r="H115" s="25"/>
      <c r="I115" s="25"/>
      <c r="J115" s="27"/>
      <c r="K115" s="25"/>
      <c r="L115" s="24"/>
      <c r="M115" s="25"/>
      <c r="N115" s="28"/>
      <c r="O115" s="25"/>
      <c r="P115" s="24"/>
      <c r="Q115" s="26"/>
      <c r="R115" s="26"/>
      <c r="S115" s="32"/>
    </row>
    <row r="116" spans="1:19" s="1" customFormat="1" x14ac:dyDescent="0.25">
      <c r="A116" s="23"/>
      <c r="B116" s="23"/>
      <c r="C116" s="23"/>
      <c r="D116" s="23"/>
      <c r="E116" s="25"/>
      <c r="F116" s="25"/>
      <c r="G116" s="25"/>
      <c r="H116" s="25"/>
      <c r="I116" s="25"/>
      <c r="J116" s="27"/>
      <c r="K116" s="25"/>
      <c r="L116" s="24"/>
      <c r="M116" s="25"/>
      <c r="N116" s="28"/>
      <c r="O116" s="25"/>
      <c r="P116" s="24"/>
      <c r="Q116" s="26"/>
      <c r="R116" s="26"/>
      <c r="S116" s="32"/>
    </row>
    <row r="117" spans="1:19" ht="18.75" customHeight="1" x14ac:dyDescent="0.25">
      <c r="A117" s="63" t="s">
        <v>71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5"/>
      <c r="S117" s="32"/>
    </row>
    <row r="118" spans="1:19" ht="18.75" customHeight="1" x14ac:dyDescent="0.25">
      <c r="A118" s="58" t="s">
        <v>7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32"/>
    </row>
    <row r="119" spans="1:19" ht="18" customHeight="1" x14ac:dyDescent="0.25">
      <c r="A119" s="62" t="s">
        <v>51</v>
      </c>
      <c r="B119" s="61" t="s">
        <v>0</v>
      </c>
      <c r="C119" s="62" t="s">
        <v>61</v>
      </c>
      <c r="D119" s="61" t="s">
        <v>1</v>
      </c>
      <c r="E119" s="61" t="s">
        <v>2</v>
      </c>
      <c r="F119" s="61" t="s">
        <v>3</v>
      </c>
      <c r="G119" s="61" t="s">
        <v>4</v>
      </c>
      <c r="H119" s="61" t="s">
        <v>5</v>
      </c>
      <c r="I119" s="61" t="s">
        <v>6</v>
      </c>
      <c r="J119" s="22"/>
      <c r="K119" s="14" t="s">
        <v>64</v>
      </c>
      <c r="L119" s="15"/>
      <c r="M119" s="15"/>
      <c r="N119" s="15"/>
      <c r="O119" s="61" t="s">
        <v>56</v>
      </c>
      <c r="P119" s="61"/>
      <c r="Q119" s="61"/>
      <c r="R119" s="61"/>
      <c r="S119" s="32"/>
    </row>
    <row r="120" spans="1:19" ht="15" customHeight="1" x14ac:dyDescent="0.25">
      <c r="A120" s="62"/>
      <c r="B120" s="61"/>
      <c r="C120" s="62"/>
      <c r="D120" s="61"/>
      <c r="E120" s="61"/>
      <c r="F120" s="61"/>
      <c r="G120" s="61"/>
      <c r="H120" s="61"/>
      <c r="I120" s="61"/>
      <c r="J120" s="22"/>
      <c r="K120" s="53" t="s">
        <v>52</v>
      </c>
      <c r="L120" s="52" t="s">
        <v>53</v>
      </c>
      <c r="M120" s="52" t="s">
        <v>54</v>
      </c>
      <c r="N120" s="52" t="s">
        <v>55</v>
      </c>
      <c r="O120" s="40" t="s">
        <v>57</v>
      </c>
      <c r="P120" s="40" t="s">
        <v>58</v>
      </c>
      <c r="Q120" s="40" t="s">
        <v>59</v>
      </c>
      <c r="R120" s="40" t="s">
        <v>60</v>
      </c>
      <c r="S120" s="32"/>
    </row>
    <row r="121" spans="1:19" s="1" customFormat="1" ht="31.5" customHeight="1" x14ac:dyDescent="0.25">
      <c r="A121" s="50">
        <v>175</v>
      </c>
      <c r="B121" s="2">
        <v>1</v>
      </c>
      <c r="C121" s="6" t="s">
        <v>116</v>
      </c>
      <c r="D121" s="2" t="s">
        <v>87</v>
      </c>
      <c r="E121" s="2">
        <v>19.12</v>
      </c>
      <c r="F121" s="2">
        <v>6.1</v>
      </c>
      <c r="G121" s="2">
        <v>12.1</v>
      </c>
      <c r="H121" s="4">
        <v>35</v>
      </c>
      <c r="I121" s="4">
        <v>273</v>
      </c>
      <c r="J121" s="49"/>
      <c r="K121" s="4">
        <v>123</v>
      </c>
      <c r="L121" s="35">
        <v>0</v>
      </c>
      <c r="M121" s="35">
        <v>0</v>
      </c>
      <c r="N121" s="4">
        <v>0.8</v>
      </c>
      <c r="O121" s="37">
        <v>0</v>
      </c>
      <c r="P121" s="11">
        <v>0.2</v>
      </c>
      <c r="Q121" s="37">
        <v>0</v>
      </c>
      <c r="R121" s="11">
        <v>0.2</v>
      </c>
      <c r="S121" s="39"/>
    </row>
    <row r="122" spans="1:19" ht="18" customHeight="1" x14ac:dyDescent="0.25">
      <c r="A122" s="2"/>
      <c r="B122" s="2" t="s">
        <v>12</v>
      </c>
      <c r="C122" s="49" t="s">
        <v>139</v>
      </c>
      <c r="D122" s="2" t="s">
        <v>152</v>
      </c>
      <c r="E122" s="3">
        <v>7.66</v>
      </c>
      <c r="F122" s="4">
        <v>1.8</v>
      </c>
      <c r="G122" s="2">
        <v>13.8</v>
      </c>
      <c r="H122" s="4">
        <v>28.1</v>
      </c>
      <c r="I122" s="4">
        <v>243.9</v>
      </c>
      <c r="J122" s="49"/>
      <c r="K122" s="4">
        <v>3.6</v>
      </c>
      <c r="L122" s="4">
        <v>2.7</v>
      </c>
      <c r="M122" s="4">
        <v>18.899999999999999</v>
      </c>
      <c r="N122" s="4">
        <v>0.3</v>
      </c>
      <c r="O122" s="2">
        <v>3.2</v>
      </c>
      <c r="P122" s="35">
        <v>0</v>
      </c>
      <c r="Q122" s="4">
        <v>0.5</v>
      </c>
      <c r="R122" s="2">
        <v>0</v>
      </c>
      <c r="S122" s="39"/>
    </row>
    <row r="123" spans="1:19" s="1" customFormat="1" ht="18" customHeight="1" x14ac:dyDescent="0.25">
      <c r="A123" s="2"/>
      <c r="B123" s="2" t="s">
        <v>13</v>
      </c>
      <c r="C123" s="5" t="s">
        <v>137</v>
      </c>
      <c r="D123" s="2" t="s">
        <v>26</v>
      </c>
      <c r="E123" s="3">
        <v>4.75</v>
      </c>
      <c r="F123" s="4">
        <v>4</v>
      </c>
      <c r="G123" s="2">
        <v>0.7</v>
      </c>
      <c r="H123" s="4">
        <v>21</v>
      </c>
      <c r="I123" s="4">
        <v>106</v>
      </c>
      <c r="J123" s="49"/>
      <c r="K123" s="4">
        <v>11.5</v>
      </c>
      <c r="L123" s="2">
        <v>16.5</v>
      </c>
      <c r="M123" s="4">
        <v>43.5</v>
      </c>
      <c r="N123" s="4">
        <v>1</v>
      </c>
      <c r="O123" s="2">
        <v>0</v>
      </c>
      <c r="P123" s="2">
        <v>0.1</v>
      </c>
      <c r="Q123" s="2">
        <v>0.8</v>
      </c>
      <c r="R123" s="2">
        <v>0</v>
      </c>
      <c r="S123" s="39"/>
    </row>
    <row r="124" spans="1:19" s="1" customFormat="1" ht="18" customHeight="1" x14ac:dyDescent="0.25">
      <c r="A124" s="2">
        <v>382</v>
      </c>
      <c r="B124" s="2">
        <v>4</v>
      </c>
      <c r="C124" s="49" t="s">
        <v>14</v>
      </c>
      <c r="D124" s="2" t="s">
        <v>20</v>
      </c>
      <c r="E124" s="3">
        <v>10.48</v>
      </c>
      <c r="F124" s="2">
        <v>3.8</v>
      </c>
      <c r="G124" s="2">
        <v>3.2</v>
      </c>
      <c r="H124" s="2">
        <v>26.7</v>
      </c>
      <c r="I124" s="4">
        <v>150.80000000000001</v>
      </c>
      <c r="J124" s="49"/>
      <c r="K124" s="11">
        <v>179.4</v>
      </c>
      <c r="L124" s="11">
        <v>26.1</v>
      </c>
      <c r="M124" s="11">
        <v>179</v>
      </c>
      <c r="N124" s="11">
        <v>0.9</v>
      </c>
      <c r="O124" s="37">
        <v>0</v>
      </c>
      <c r="P124" s="11">
        <v>11.1</v>
      </c>
      <c r="Q124" s="11">
        <v>0.2</v>
      </c>
      <c r="R124" s="11">
        <v>1.9</v>
      </c>
      <c r="S124" s="39"/>
    </row>
    <row r="125" spans="1:19" ht="18" customHeight="1" x14ac:dyDescent="0.25">
      <c r="A125" s="60" t="s">
        <v>15</v>
      </c>
      <c r="B125" s="60"/>
      <c r="C125" s="60"/>
      <c r="D125" s="49"/>
      <c r="E125" s="20">
        <f>SUM(E120:E124)</f>
        <v>42.010000000000005</v>
      </c>
      <c r="F125" s="57">
        <f>SUM(F120:F124)</f>
        <v>15.7</v>
      </c>
      <c r="G125" s="21">
        <f>SUM(G120:G124)</f>
        <v>29.799999999999997</v>
      </c>
      <c r="H125" s="57">
        <f>SUM(H120:H124)</f>
        <v>110.8</v>
      </c>
      <c r="I125" s="21">
        <f>SUM(I120:J124)</f>
        <v>773.7</v>
      </c>
      <c r="J125" s="49"/>
      <c r="K125" s="21">
        <f>SUM(K121:K124)</f>
        <v>317.5</v>
      </c>
      <c r="L125" s="21">
        <f>SUM(L121:L124)</f>
        <v>45.3</v>
      </c>
      <c r="M125" s="21">
        <f>SUM(M121:M124)</f>
        <v>241.4</v>
      </c>
      <c r="N125" s="21">
        <f>SUM(N121:N124)</f>
        <v>3</v>
      </c>
      <c r="O125" s="21">
        <f>SUM(O121:O124)</f>
        <v>3.2</v>
      </c>
      <c r="P125" s="21">
        <f>SUM(P121:P124)</f>
        <v>11.4</v>
      </c>
      <c r="Q125" s="21">
        <f>SUM(Q121:Q124)</f>
        <v>1.5</v>
      </c>
      <c r="R125" s="21">
        <f>SUM(R121:R124)</f>
        <v>2.1</v>
      </c>
      <c r="S125" s="32"/>
    </row>
    <row r="126" spans="1:19" ht="18" customHeight="1" x14ac:dyDescent="0.25">
      <c r="A126" s="58" t="s">
        <v>16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32"/>
    </row>
    <row r="127" spans="1:19" ht="18" customHeight="1" x14ac:dyDescent="0.25">
      <c r="A127" s="62" t="s">
        <v>51</v>
      </c>
      <c r="B127" s="61" t="s">
        <v>0</v>
      </c>
      <c r="C127" s="62" t="s">
        <v>61</v>
      </c>
      <c r="D127" s="61" t="s">
        <v>1</v>
      </c>
      <c r="E127" s="61" t="s">
        <v>2</v>
      </c>
      <c r="F127" s="61" t="s">
        <v>3</v>
      </c>
      <c r="G127" s="61" t="s">
        <v>4</v>
      </c>
      <c r="H127" s="61" t="s">
        <v>5</v>
      </c>
      <c r="I127" s="61" t="s">
        <v>6</v>
      </c>
      <c r="J127" s="22"/>
      <c r="K127" s="14" t="s">
        <v>64</v>
      </c>
      <c r="L127" s="15"/>
      <c r="M127" s="15"/>
      <c r="N127" s="15"/>
      <c r="O127" s="61" t="s">
        <v>56</v>
      </c>
      <c r="P127" s="61"/>
      <c r="Q127" s="61"/>
      <c r="R127" s="61"/>
      <c r="S127" s="32"/>
    </row>
    <row r="128" spans="1:19" ht="15" customHeight="1" x14ac:dyDescent="0.25">
      <c r="A128" s="62"/>
      <c r="B128" s="61"/>
      <c r="C128" s="62"/>
      <c r="D128" s="61"/>
      <c r="E128" s="61"/>
      <c r="F128" s="61"/>
      <c r="G128" s="61"/>
      <c r="H128" s="61"/>
      <c r="I128" s="61"/>
      <c r="J128" s="22"/>
      <c r="K128" s="53" t="s">
        <v>52</v>
      </c>
      <c r="L128" s="52" t="s">
        <v>53</v>
      </c>
      <c r="M128" s="52" t="s">
        <v>54</v>
      </c>
      <c r="N128" s="52" t="s">
        <v>55</v>
      </c>
      <c r="O128" s="40" t="s">
        <v>57</v>
      </c>
      <c r="P128" s="40" t="s">
        <v>58</v>
      </c>
      <c r="Q128" s="40" t="s">
        <v>59</v>
      </c>
      <c r="R128" s="40" t="s">
        <v>60</v>
      </c>
      <c r="S128" s="32"/>
    </row>
    <row r="129" spans="1:19" s="1" customFormat="1" ht="28.5" customHeight="1" x14ac:dyDescent="0.25">
      <c r="A129" s="48">
        <v>71</v>
      </c>
      <c r="B129" s="46" t="s">
        <v>11</v>
      </c>
      <c r="C129" s="54" t="s">
        <v>101</v>
      </c>
      <c r="D129" s="46" t="s">
        <v>17</v>
      </c>
      <c r="E129" s="46">
        <v>14.16</v>
      </c>
      <c r="F129" s="4">
        <v>0.7</v>
      </c>
      <c r="G129" s="2">
        <v>0.1</v>
      </c>
      <c r="H129" s="2">
        <v>2.8</v>
      </c>
      <c r="I129" s="4">
        <v>15.6</v>
      </c>
      <c r="J129" s="55"/>
      <c r="K129" s="4">
        <v>8.4</v>
      </c>
      <c r="L129" s="4">
        <v>12</v>
      </c>
      <c r="M129" s="35">
        <v>0</v>
      </c>
      <c r="N129" s="4">
        <v>0.5</v>
      </c>
      <c r="O129" s="10">
        <v>0</v>
      </c>
      <c r="P129" s="37">
        <v>0</v>
      </c>
      <c r="Q129" s="37">
        <v>0</v>
      </c>
      <c r="R129" s="11">
        <v>10.5</v>
      </c>
      <c r="S129" s="42"/>
    </row>
    <row r="130" spans="1:19" ht="18" customHeight="1" x14ac:dyDescent="0.25">
      <c r="A130" s="2">
        <v>108</v>
      </c>
      <c r="B130" s="2" t="s">
        <v>12</v>
      </c>
      <c r="C130" s="5" t="s">
        <v>40</v>
      </c>
      <c r="D130" s="2" t="s">
        <v>18</v>
      </c>
      <c r="E130" s="2">
        <v>10.199999999999999</v>
      </c>
      <c r="F130" s="4">
        <v>5.2</v>
      </c>
      <c r="G130" s="4">
        <v>6.3</v>
      </c>
      <c r="H130" s="4">
        <v>29</v>
      </c>
      <c r="I130" s="4">
        <v>193.5</v>
      </c>
      <c r="J130" s="49"/>
      <c r="K130" s="4">
        <v>86</v>
      </c>
      <c r="L130" s="2">
        <v>7.5</v>
      </c>
      <c r="M130" s="4">
        <v>14.7</v>
      </c>
      <c r="N130" s="4">
        <v>0.8</v>
      </c>
      <c r="O130" s="4">
        <v>1.2</v>
      </c>
      <c r="P130" s="4">
        <v>2.4</v>
      </c>
      <c r="Q130" s="4">
        <v>0.2</v>
      </c>
      <c r="R130" s="4">
        <v>1.9</v>
      </c>
      <c r="S130" s="39"/>
    </row>
    <row r="131" spans="1:19" ht="18" customHeight="1" x14ac:dyDescent="0.25">
      <c r="A131" s="2">
        <v>291</v>
      </c>
      <c r="B131" s="2" t="s">
        <v>13</v>
      </c>
      <c r="C131" s="5" t="s">
        <v>117</v>
      </c>
      <c r="D131" s="2" t="s">
        <v>89</v>
      </c>
      <c r="E131" s="3">
        <v>26.36</v>
      </c>
      <c r="F131" s="2">
        <v>14.9</v>
      </c>
      <c r="G131" s="4">
        <v>19</v>
      </c>
      <c r="H131" s="2">
        <v>24.1</v>
      </c>
      <c r="I131" s="4">
        <v>327</v>
      </c>
      <c r="J131" s="49"/>
      <c r="K131" s="2">
        <v>32.200000000000003</v>
      </c>
      <c r="L131" s="2">
        <v>33.9</v>
      </c>
      <c r="M131" s="4">
        <v>142.4</v>
      </c>
      <c r="N131" s="4">
        <v>1.6</v>
      </c>
      <c r="O131" s="2">
        <v>34.299999999999997</v>
      </c>
      <c r="P131" s="35">
        <v>0.03</v>
      </c>
      <c r="Q131" s="35">
        <v>0</v>
      </c>
      <c r="R131" s="2">
        <v>0.7</v>
      </c>
      <c r="S131" s="39"/>
    </row>
    <row r="132" spans="1:19" ht="18" customHeight="1" x14ac:dyDescent="0.25">
      <c r="A132" s="2"/>
      <c r="B132" s="2" t="s">
        <v>21</v>
      </c>
      <c r="C132" s="5" t="s">
        <v>141</v>
      </c>
      <c r="D132" s="2" t="s">
        <v>20</v>
      </c>
      <c r="E132" s="3">
        <v>5.22</v>
      </c>
      <c r="F132" s="4">
        <v>1</v>
      </c>
      <c r="G132" s="2">
        <v>0</v>
      </c>
      <c r="H132" s="4">
        <v>24.4</v>
      </c>
      <c r="I132" s="4">
        <v>101.6</v>
      </c>
      <c r="J132" s="49"/>
      <c r="K132" s="4">
        <v>14</v>
      </c>
      <c r="L132" s="35">
        <v>0</v>
      </c>
      <c r="M132" s="2">
        <v>0</v>
      </c>
      <c r="N132" s="2">
        <v>2.8</v>
      </c>
      <c r="O132" s="2">
        <v>0</v>
      </c>
      <c r="P132" s="2">
        <v>0</v>
      </c>
      <c r="Q132" s="35">
        <v>0</v>
      </c>
      <c r="R132" s="4">
        <v>4</v>
      </c>
      <c r="S132" s="42"/>
    </row>
    <row r="133" spans="1:19" ht="18" customHeight="1" x14ac:dyDescent="0.25">
      <c r="A133" s="2"/>
      <c r="B133" s="2">
        <v>5</v>
      </c>
      <c r="C133" s="49" t="s">
        <v>80</v>
      </c>
      <c r="D133" s="2" t="s">
        <v>84</v>
      </c>
      <c r="E133" s="3">
        <v>3.5</v>
      </c>
      <c r="F133" s="2">
        <v>4.4000000000000004</v>
      </c>
      <c r="G133" s="2">
        <v>0.7</v>
      </c>
      <c r="H133" s="2">
        <v>24.7</v>
      </c>
      <c r="I133" s="2">
        <v>123.1</v>
      </c>
      <c r="J133" s="49"/>
      <c r="K133" s="11">
        <v>14</v>
      </c>
      <c r="L133" s="37">
        <v>0</v>
      </c>
      <c r="M133" s="10">
        <v>0</v>
      </c>
      <c r="N133" s="11">
        <v>0.9</v>
      </c>
      <c r="O133" s="2">
        <v>0</v>
      </c>
      <c r="P133" s="37">
        <v>0.02</v>
      </c>
      <c r="Q133" s="11">
        <v>0.1</v>
      </c>
      <c r="R133" s="10">
        <v>0</v>
      </c>
      <c r="S133" s="39"/>
    </row>
    <row r="134" spans="1:19" ht="18" customHeight="1" x14ac:dyDescent="0.25">
      <c r="A134" s="60" t="s">
        <v>15</v>
      </c>
      <c r="B134" s="60"/>
      <c r="C134" s="60"/>
      <c r="D134" s="49"/>
      <c r="E134" s="20">
        <f>SUM(E128:E133)</f>
        <v>59.44</v>
      </c>
      <c r="F134" s="21">
        <f>SUM(F128:F133)</f>
        <v>26.200000000000003</v>
      </c>
      <c r="G134" s="21">
        <f>SUM(G128:G133)</f>
        <v>26.099999999999998</v>
      </c>
      <c r="H134" s="21">
        <f>SUM(H128:H133)</f>
        <v>105.00000000000001</v>
      </c>
      <c r="I134" s="21">
        <f>SUM(I128:I133)</f>
        <v>760.80000000000007</v>
      </c>
      <c r="J134" s="49"/>
      <c r="K134" s="21">
        <f t="shared" ref="K134:R134" si="10">SUM(K129:K133)</f>
        <v>154.60000000000002</v>
      </c>
      <c r="L134" s="57">
        <f t="shared" si="10"/>
        <v>53.4</v>
      </c>
      <c r="M134" s="21">
        <f t="shared" si="10"/>
        <v>157.1</v>
      </c>
      <c r="N134" s="21">
        <f t="shared" si="10"/>
        <v>6.6000000000000005</v>
      </c>
      <c r="O134" s="57">
        <f t="shared" si="10"/>
        <v>35.5</v>
      </c>
      <c r="P134" s="21">
        <f t="shared" si="10"/>
        <v>2.4499999999999997</v>
      </c>
      <c r="Q134" s="21">
        <f t="shared" si="10"/>
        <v>0.30000000000000004</v>
      </c>
      <c r="R134" s="57">
        <f t="shared" si="10"/>
        <v>17.100000000000001</v>
      </c>
      <c r="S134" s="32"/>
    </row>
    <row r="135" spans="1:19" ht="18" customHeight="1" x14ac:dyDescent="0.25">
      <c r="A135" s="59" t="s">
        <v>27</v>
      </c>
      <c r="B135" s="59"/>
      <c r="C135" s="59"/>
      <c r="D135" s="59"/>
      <c r="E135" s="20">
        <f>E125+E134</f>
        <v>101.45</v>
      </c>
      <c r="F135" s="21">
        <f>F125+F134</f>
        <v>41.900000000000006</v>
      </c>
      <c r="G135" s="21">
        <f>G125+G134</f>
        <v>55.899999999999991</v>
      </c>
      <c r="H135" s="21">
        <f>H125+H134</f>
        <v>215.8</v>
      </c>
      <c r="I135" s="21">
        <f>I125+I134</f>
        <v>1534.5</v>
      </c>
      <c r="J135" s="49"/>
      <c r="K135" s="21">
        <f t="shared" ref="K135:R135" si="11">K125+K134</f>
        <v>472.1</v>
      </c>
      <c r="L135" s="21">
        <f t="shared" si="11"/>
        <v>98.699999999999989</v>
      </c>
      <c r="M135" s="21">
        <f t="shared" si="11"/>
        <v>398.5</v>
      </c>
      <c r="N135" s="21">
        <f t="shared" si="11"/>
        <v>9.6000000000000014</v>
      </c>
      <c r="O135" s="21">
        <f t="shared" si="11"/>
        <v>38.700000000000003</v>
      </c>
      <c r="P135" s="21">
        <f t="shared" si="11"/>
        <v>13.85</v>
      </c>
      <c r="Q135" s="21">
        <f t="shared" si="11"/>
        <v>1.8</v>
      </c>
      <c r="R135" s="21">
        <f t="shared" si="11"/>
        <v>19.200000000000003</v>
      </c>
      <c r="S135" s="32"/>
    </row>
    <row r="136" spans="1:19" s="1" customFormat="1" x14ac:dyDescent="0.25">
      <c r="A136" s="23"/>
      <c r="B136" s="23"/>
      <c r="C136" s="23"/>
      <c r="D136" s="23"/>
      <c r="E136" s="25"/>
      <c r="F136" s="25"/>
      <c r="G136" s="25"/>
      <c r="H136" s="25"/>
      <c r="I136" s="25"/>
      <c r="J136" s="27"/>
      <c r="K136" s="25"/>
      <c r="L136" s="24"/>
      <c r="M136" s="25"/>
      <c r="N136" s="25"/>
      <c r="O136" s="25"/>
      <c r="P136" s="25"/>
      <c r="Q136" s="24"/>
      <c r="R136" s="25"/>
      <c r="S136" s="32"/>
    </row>
    <row r="137" spans="1:19" s="1" customFormat="1" x14ac:dyDescent="0.25">
      <c r="A137" s="23"/>
      <c r="B137" s="23"/>
      <c r="C137" s="23"/>
      <c r="D137" s="23"/>
      <c r="E137" s="25"/>
      <c r="F137" s="25"/>
      <c r="G137" s="25"/>
      <c r="H137" s="25"/>
      <c r="I137" s="25"/>
      <c r="J137" s="27"/>
      <c r="K137" s="25"/>
      <c r="L137" s="24"/>
      <c r="M137" s="25"/>
      <c r="N137" s="25"/>
      <c r="O137" s="25"/>
      <c r="P137" s="25"/>
      <c r="Q137" s="24"/>
      <c r="R137" s="25"/>
      <c r="S137" s="32"/>
    </row>
    <row r="138" spans="1:19" s="1" customFormat="1" x14ac:dyDescent="0.25">
      <c r="A138" s="23"/>
      <c r="B138" s="23"/>
      <c r="C138" s="23"/>
      <c r="D138" s="23"/>
      <c r="E138" s="25"/>
      <c r="F138" s="25"/>
      <c r="G138" s="25"/>
      <c r="H138" s="25"/>
      <c r="I138" s="25"/>
      <c r="J138" s="27"/>
      <c r="K138" s="25"/>
      <c r="L138" s="24"/>
      <c r="M138" s="25"/>
      <c r="N138" s="25"/>
      <c r="O138" s="25"/>
      <c r="P138" s="25"/>
      <c r="Q138" s="24"/>
      <c r="R138" s="25"/>
      <c r="S138" s="32"/>
    </row>
    <row r="139" spans="1:19" s="1" customFormat="1" x14ac:dyDescent="0.25">
      <c r="A139" s="23"/>
      <c r="B139" s="23"/>
      <c r="C139" s="23"/>
      <c r="D139" s="23"/>
      <c r="E139" s="25"/>
      <c r="F139" s="25"/>
      <c r="G139" s="25"/>
      <c r="H139" s="25"/>
      <c r="I139" s="25"/>
      <c r="J139" s="27"/>
      <c r="K139" s="25"/>
      <c r="L139" s="24"/>
      <c r="M139" s="25"/>
      <c r="N139" s="25"/>
      <c r="O139" s="25"/>
      <c r="P139" s="25"/>
      <c r="Q139" s="24"/>
      <c r="R139" s="25"/>
      <c r="S139" s="32"/>
    </row>
    <row r="140" spans="1:19" s="1" customFormat="1" x14ac:dyDescent="0.25">
      <c r="A140" s="23"/>
      <c r="B140" s="23"/>
      <c r="C140" s="23"/>
      <c r="D140" s="23"/>
      <c r="E140" s="25"/>
      <c r="F140" s="25"/>
      <c r="G140" s="25"/>
      <c r="H140" s="25"/>
      <c r="I140" s="25"/>
      <c r="J140" s="27"/>
      <c r="K140" s="25"/>
      <c r="L140" s="24"/>
      <c r="M140" s="25"/>
      <c r="N140" s="25"/>
      <c r="O140" s="25"/>
      <c r="P140" s="25"/>
      <c r="Q140" s="24"/>
      <c r="R140" s="25"/>
      <c r="S140" s="32"/>
    </row>
    <row r="141" spans="1:19" s="1" customFormat="1" x14ac:dyDescent="0.25">
      <c r="A141" s="23"/>
      <c r="B141" s="23"/>
      <c r="C141" s="23"/>
      <c r="D141" s="23"/>
      <c r="E141" s="25"/>
      <c r="F141" s="25"/>
      <c r="G141" s="25"/>
      <c r="H141" s="25"/>
      <c r="I141" s="25"/>
      <c r="J141" s="27"/>
      <c r="K141" s="25"/>
      <c r="L141" s="24"/>
      <c r="M141" s="25"/>
      <c r="N141" s="25"/>
      <c r="O141" s="25"/>
      <c r="P141" s="25"/>
      <c r="Q141" s="24"/>
      <c r="R141" s="25"/>
      <c r="S141" s="32"/>
    </row>
    <row r="142" spans="1:19" s="1" customFormat="1" x14ac:dyDescent="0.25">
      <c r="A142" s="23"/>
      <c r="B142" s="23"/>
      <c r="C142" s="23"/>
      <c r="D142" s="23"/>
      <c r="E142" s="25"/>
      <c r="F142" s="25"/>
      <c r="G142" s="25"/>
      <c r="H142" s="25"/>
      <c r="I142" s="25"/>
      <c r="J142" s="27"/>
      <c r="K142" s="25"/>
      <c r="L142" s="24"/>
      <c r="M142" s="25"/>
      <c r="N142" s="25"/>
      <c r="O142" s="25"/>
      <c r="P142" s="25"/>
      <c r="Q142" s="24"/>
      <c r="R142" s="25"/>
      <c r="S142" s="32"/>
    </row>
    <row r="143" spans="1:19" s="1" customFormat="1" x14ac:dyDescent="0.25">
      <c r="A143" s="23"/>
      <c r="B143" s="23"/>
      <c r="C143" s="23"/>
      <c r="D143" s="23"/>
      <c r="E143" s="25"/>
      <c r="F143" s="25"/>
      <c r="G143" s="25"/>
      <c r="H143" s="25"/>
      <c r="I143" s="25"/>
      <c r="J143" s="27"/>
      <c r="K143" s="25"/>
      <c r="L143" s="24"/>
      <c r="M143" s="25"/>
      <c r="N143" s="25"/>
      <c r="O143" s="25"/>
      <c r="P143" s="25"/>
      <c r="Q143" s="24"/>
      <c r="R143" s="25"/>
      <c r="S143" s="32"/>
    </row>
    <row r="144" spans="1:19" s="1" customFormat="1" x14ac:dyDescent="0.25">
      <c r="A144" s="23"/>
      <c r="B144" s="23"/>
      <c r="C144" s="23"/>
      <c r="D144" s="23"/>
      <c r="E144" s="25"/>
      <c r="F144" s="25"/>
      <c r="G144" s="25"/>
      <c r="H144" s="25"/>
      <c r="I144" s="25"/>
      <c r="J144" s="27"/>
      <c r="K144" s="25"/>
      <c r="L144" s="24"/>
      <c r="M144" s="25"/>
      <c r="N144" s="25"/>
      <c r="O144" s="25"/>
      <c r="P144" s="25"/>
      <c r="Q144" s="24"/>
      <c r="R144" s="25"/>
      <c r="S144" s="32"/>
    </row>
    <row r="145" spans="1:19" ht="18" customHeight="1" x14ac:dyDescent="0.25">
      <c r="A145" s="63" t="s">
        <v>72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5"/>
      <c r="S145" s="32"/>
    </row>
    <row r="146" spans="1:19" ht="18.75" customHeight="1" x14ac:dyDescent="0.25">
      <c r="A146" s="58" t="s">
        <v>7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32"/>
    </row>
    <row r="147" spans="1:19" ht="18" customHeight="1" x14ac:dyDescent="0.25">
      <c r="A147" s="62" t="s">
        <v>51</v>
      </c>
      <c r="B147" s="61" t="s">
        <v>0</v>
      </c>
      <c r="C147" s="62" t="s">
        <v>61</v>
      </c>
      <c r="D147" s="61" t="s">
        <v>1</v>
      </c>
      <c r="E147" s="61" t="s">
        <v>2</v>
      </c>
      <c r="F147" s="61" t="s">
        <v>3</v>
      </c>
      <c r="G147" s="61" t="s">
        <v>4</v>
      </c>
      <c r="H147" s="61" t="s">
        <v>5</v>
      </c>
      <c r="I147" s="61" t="s">
        <v>6</v>
      </c>
      <c r="J147" s="22"/>
      <c r="K147" s="14" t="s">
        <v>64</v>
      </c>
      <c r="L147" s="15"/>
      <c r="M147" s="15"/>
      <c r="N147" s="15"/>
      <c r="O147" s="61" t="s">
        <v>56</v>
      </c>
      <c r="P147" s="61"/>
      <c r="Q147" s="61"/>
      <c r="R147" s="61"/>
      <c r="S147" s="32"/>
    </row>
    <row r="148" spans="1:19" ht="15" customHeight="1" x14ac:dyDescent="0.25">
      <c r="A148" s="62"/>
      <c r="B148" s="61"/>
      <c r="C148" s="62"/>
      <c r="D148" s="61"/>
      <c r="E148" s="61"/>
      <c r="F148" s="61"/>
      <c r="G148" s="61"/>
      <c r="H148" s="61"/>
      <c r="I148" s="61"/>
      <c r="J148" s="22"/>
      <c r="K148" s="53" t="s">
        <v>52</v>
      </c>
      <c r="L148" s="52" t="s">
        <v>53</v>
      </c>
      <c r="M148" s="52" t="s">
        <v>54</v>
      </c>
      <c r="N148" s="52" t="s">
        <v>55</v>
      </c>
      <c r="O148" s="40" t="s">
        <v>57</v>
      </c>
      <c r="P148" s="40" t="s">
        <v>58</v>
      </c>
      <c r="Q148" s="40" t="s">
        <v>59</v>
      </c>
      <c r="R148" s="40" t="s">
        <v>60</v>
      </c>
      <c r="S148" s="32"/>
    </row>
    <row r="149" spans="1:19" ht="18" customHeight="1" x14ac:dyDescent="0.25">
      <c r="A149" s="50">
        <v>71</v>
      </c>
      <c r="B149" s="2">
        <v>1</v>
      </c>
      <c r="C149" s="7" t="s">
        <v>105</v>
      </c>
      <c r="D149" s="2" t="s">
        <v>17</v>
      </c>
      <c r="E149" s="3">
        <v>12.62</v>
      </c>
      <c r="F149" s="4">
        <v>0.5</v>
      </c>
      <c r="G149" s="2">
        <v>0</v>
      </c>
      <c r="H149" s="4">
        <v>2</v>
      </c>
      <c r="I149" s="4">
        <v>9.6</v>
      </c>
      <c r="J149" s="49"/>
      <c r="K149" s="2">
        <v>13.8</v>
      </c>
      <c r="L149" s="35">
        <v>0</v>
      </c>
      <c r="M149" s="35">
        <v>0</v>
      </c>
      <c r="N149" s="2">
        <v>0.3</v>
      </c>
      <c r="O149" s="10">
        <v>0</v>
      </c>
      <c r="P149" s="10">
        <v>0</v>
      </c>
      <c r="Q149" s="10">
        <v>0</v>
      </c>
      <c r="R149" s="11">
        <v>3</v>
      </c>
      <c r="S149" s="39"/>
    </row>
    <row r="150" spans="1:19" s="1" customFormat="1" x14ac:dyDescent="0.25">
      <c r="A150" s="2">
        <v>268</v>
      </c>
      <c r="B150" s="2" t="s">
        <v>12</v>
      </c>
      <c r="C150" s="5" t="s">
        <v>120</v>
      </c>
      <c r="D150" s="2" t="s">
        <v>42</v>
      </c>
      <c r="E150" s="2">
        <v>31.51</v>
      </c>
      <c r="F150" s="2">
        <v>11.8</v>
      </c>
      <c r="G150" s="2">
        <v>15.5</v>
      </c>
      <c r="H150" s="2">
        <v>17.8</v>
      </c>
      <c r="I150" s="4">
        <v>257.60000000000002</v>
      </c>
      <c r="J150" s="49"/>
      <c r="K150" s="4">
        <v>35</v>
      </c>
      <c r="L150" s="4">
        <v>25.7</v>
      </c>
      <c r="M150" s="4">
        <v>133.1</v>
      </c>
      <c r="N150" s="4">
        <v>0.8</v>
      </c>
      <c r="O150" s="4">
        <v>23</v>
      </c>
      <c r="P150" s="4">
        <v>0.1</v>
      </c>
      <c r="Q150" s="35">
        <v>0</v>
      </c>
      <c r="R150" s="2">
        <v>0.1</v>
      </c>
      <c r="S150" s="39"/>
    </row>
    <row r="151" spans="1:19" s="1" customFormat="1" ht="26.25" x14ac:dyDescent="0.25">
      <c r="A151" s="2">
        <v>309</v>
      </c>
      <c r="B151" s="2" t="s">
        <v>13</v>
      </c>
      <c r="C151" s="5" t="s">
        <v>81</v>
      </c>
      <c r="D151" s="2" t="s">
        <v>34</v>
      </c>
      <c r="E151" s="2">
        <v>7.44</v>
      </c>
      <c r="F151" s="2">
        <v>5.4</v>
      </c>
      <c r="G151" s="4">
        <v>6.3</v>
      </c>
      <c r="H151" s="2">
        <v>36.6</v>
      </c>
      <c r="I151" s="4">
        <v>225</v>
      </c>
      <c r="J151" s="55"/>
      <c r="K151" s="11">
        <v>2.2999999999999998</v>
      </c>
      <c r="L151" s="11">
        <v>20.6</v>
      </c>
      <c r="M151" s="11">
        <v>110.1</v>
      </c>
      <c r="N151" s="10">
        <v>2.2999999999999998</v>
      </c>
      <c r="O151" s="37">
        <v>0</v>
      </c>
      <c r="P151" s="10">
        <v>25.8</v>
      </c>
      <c r="Q151" s="10">
        <v>1.5</v>
      </c>
      <c r="R151" s="37">
        <v>0</v>
      </c>
      <c r="S151" s="39"/>
    </row>
    <row r="152" spans="1:19" s="1" customFormat="1" x14ac:dyDescent="0.25">
      <c r="A152" s="2"/>
      <c r="B152" s="2" t="s">
        <v>21</v>
      </c>
      <c r="C152" s="49" t="s">
        <v>109</v>
      </c>
      <c r="D152" s="2" t="s">
        <v>110</v>
      </c>
      <c r="E152" s="3">
        <v>1.75</v>
      </c>
      <c r="F152" s="2">
        <v>2.4</v>
      </c>
      <c r="G152" s="2">
        <v>0.4</v>
      </c>
      <c r="H152" s="2">
        <v>12.6</v>
      </c>
      <c r="I152" s="4">
        <v>63.6</v>
      </c>
      <c r="J152" s="49"/>
      <c r="K152" s="2">
        <v>6.9</v>
      </c>
      <c r="L152" s="2">
        <v>9.9</v>
      </c>
      <c r="M152" s="2">
        <v>26.1</v>
      </c>
      <c r="N152" s="4">
        <v>0.6</v>
      </c>
      <c r="O152" s="2">
        <v>0</v>
      </c>
      <c r="P152" s="4">
        <v>0.1</v>
      </c>
      <c r="Q152" s="4">
        <v>0.5</v>
      </c>
      <c r="R152" s="35">
        <v>0</v>
      </c>
      <c r="S152" s="39"/>
    </row>
    <row r="153" spans="1:19" s="1" customFormat="1" ht="18" customHeight="1" x14ac:dyDescent="0.25">
      <c r="A153" s="2">
        <v>379</v>
      </c>
      <c r="B153" s="2" t="s">
        <v>22</v>
      </c>
      <c r="C153" s="49" t="s">
        <v>31</v>
      </c>
      <c r="D153" s="2" t="s">
        <v>20</v>
      </c>
      <c r="E153" s="3">
        <v>11.8</v>
      </c>
      <c r="F153" s="2">
        <v>3.6</v>
      </c>
      <c r="G153" s="2">
        <v>2.7</v>
      </c>
      <c r="H153" s="2">
        <v>28.3</v>
      </c>
      <c r="I153" s="4">
        <v>151.80000000000001</v>
      </c>
      <c r="J153" s="55"/>
      <c r="K153" s="11">
        <v>100.3</v>
      </c>
      <c r="L153" s="10">
        <v>11.7</v>
      </c>
      <c r="M153" s="11">
        <v>75</v>
      </c>
      <c r="N153" s="10">
        <v>0.1</v>
      </c>
      <c r="O153" s="37">
        <v>0</v>
      </c>
      <c r="P153" s="11">
        <v>4.7</v>
      </c>
      <c r="Q153" s="11">
        <v>0.1</v>
      </c>
      <c r="R153" s="11">
        <v>1.1000000000000001</v>
      </c>
      <c r="S153" s="39"/>
    </row>
    <row r="154" spans="1:19" ht="18" customHeight="1" x14ac:dyDescent="0.25">
      <c r="A154" s="60" t="s">
        <v>15</v>
      </c>
      <c r="B154" s="60"/>
      <c r="C154" s="60"/>
      <c r="D154" s="49"/>
      <c r="E154" s="20">
        <f>SUM(E148:E153)</f>
        <v>65.12</v>
      </c>
      <c r="F154" s="57">
        <f>SUM(F148:F153)</f>
        <v>23.700000000000003</v>
      </c>
      <c r="G154" s="21">
        <f>SUM(G148:G153)</f>
        <v>24.9</v>
      </c>
      <c r="H154" s="57">
        <f>SUM(H148:H153)</f>
        <v>97.3</v>
      </c>
      <c r="I154" s="21">
        <f>SUM(I148:I153)</f>
        <v>707.60000000000014</v>
      </c>
      <c r="J154" s="49"/>
      <c r="K154" s="21">
        <f t="shared" ref="K154:R154" si="12">SUM(K149:K153)</f>
        <v>158.29999999999998</v>
      </c>
      <c r="L154" s="57">
        <f t="shared" si="12"/>
        <v>67.899999999999991</v>
      </c>
      <c r="M154" s="57">
        <f t="shared" si="12"/>
        <v>344.3</v>
      </c>
      <c r="N154" s="21">
        <f t="shared" si="12"/>
        <v>4.0999999999999996</v>
      </c>
      <c r="O154" s="57">
        <f t="shared" si="12"/>
        <v>23</v>
      </c>
      <c r="P154" s="21">
        <f t="shared" si="12"/>
        <v>30.700000000000003</v>
      </c>
      <c r="Q154" s="21">
        <f t="shared" si="12"/>
        <v>2.1</v>
      </c>
      <c r="R154" s="21">
        <f t="shared" si="12"/>
        <v>4.2</v>
      </c>
      <c r="S154" s="32"/>
    </row>
    <row r="155" spans="1:19" ht="18" customHeight="1" x14ac:dyDescent="0.25">
      <c r="A155" s="67" t="s">
        <v>16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32"/>
    </row>
    <row r="156" spans="1:19" ht="18" customHeight="1" x14ac:dyDescent="0.25">
      <c r="A156" s="62" t="s">
        <v>51</v>
      </c>
      <c r="B156" s="61" t="s">
        <v>0</v>
      </c>
      <c r="C156" s="62" t="s">
        <v>61</v>
      </c>
      <c r="D156" s="61" t="s">
        <v>1</v>
      </c>
      <c r="E156" s="61" t="s">
        <v>2</v>
      </c>
      <c r="F156" s="61" t="s">
        <v>3</v>
      </c>
      <c r="G156" s="61" t="s">
        <v>4</v>
      </c>
      <c r="H156" s="61" t="s">
        <v>5</v>
      </c>
      <c r="I156" s="61" t="s">
        <v>6</v>
      </c>
      <c r="J156" s="22"/>
      <c r="K156" s="14" t="s">
        <v>64</v>
      </c>
      <c r="L156" s="15"/>
      <c r="M156" s="15"/>
      <c r="N156" s="15"/>
      <c r="O156" s="61" t="s">
        <v>56</v>
      </c>
      <c r="P156" s="61"/>
      <c r="Q156" s="61"/>
      <c r="R156" s="61"/>
      <c r="S156" s="32"/>
    </row>
    <row r="157" spans="1:19" ht="15.75" customHeight="1" x14ac:dyDescent="0.25">
      <c r="A157" s="62"/>
      <c r="B157" s="61"/>
      <c r="C157" s="62"/>
      <c r="D157" s="61"/>
      <c r="E157" s="61"/>
      <c r="F157" s="61"/>
      <c r="G157" s="61"/>
      <c r="H157" s="61"/>
      <c r="I157" s="61"/>
      <c r="J157" s="22"/>
      <c r="K157" s="53" t="s">
        <v>52</v>
      </c>
      <c r="L157" s="52" t="s">
        <v>53</v>
      </c>
      <c r="M157" s="52" t="s">
        <v>54</v>
      </c>
      <c r="N157" s="52" t="s">
        <v>55</v>
      </c>
      <c r="O157" s="40" t="s">
        <v>57</v>
      </c>
      <c r="P157" s="40" t="s">
        <v>58</v>
      </c>
      <c r="Q157" s="40" t="s">
        <v>59</v>
      </c>
      <c r="R157" s="40" t="s">
        <v>60</v>
      </c>
      <c r="S157" s="32"/>
    </row>
    <row r="158" spans="1:19" s="1" customFormat="1" ht="18" customHeight="1" x14ac:dyDescent="0.25">
      <c r="A158" s="50">
        <v>45</v>
      </c>
      <c r="B158" s="2">
        <v>1</v>
      </c>
      <c r="C158" s="6" t="s">
        <v>113</v>
      </c>
      <c r="D158" s="2" t="s">
        <v>17</v>
      </c>
      <c r="E158" s="2">
        <v>5.07</v>
      </c>
      <c r="F158" s="2">
        <v>0.8</v>
      </c>
      <c r="G158" s="2">
        <v>2.8</v>
      </c>
      <c r="H158" s="2">
        <v>6.2</v>
      </c>
      <c r="I158" s="2">
        <v>52.8</v>
      </c>
      <c r="J158" s="49"/>
      <c r="K158" s="2">
        <v>22.4</v>
      </c>
      <c r="L158" s="2">
        <v>9.1</v>
      </c>
      <c r="M158" s="4">
        <v>16.600000000000001</v>
      </c>
      <c r="N158" s="2">
        <v>0.3</v>
      </c>
      <c r="O158" s="10">
        <v>0</v>
      </c>
      <c r="P158" s="10">
        <v>0</v>
      </c>
      <c r="Q158" s="10">
        <v>0</v>
      </c>
      <c r="R158" s="10">
        <v>19.5</v>
      </c>
      <c r="S158" s="39"/>
    </row>
    <row r="159" spans="1:19" ht="27" customHeight="1" x14ac:dyDescent="0.25">
      <c r="A159" s="2">
        <v>82</v>
      </c>
      <c r="B159" s="2" t="s">
        <v>12</v>
      </c>
      <c r="C159" s="5" t="s">
        <v>121</v>
      </c>
      <c r="D159" s="2" t="s">
        <v>18</v>
      </c>
      <c r="E159" s="3">
        <v>11</v>
      </c>
      <c r="F159" s="4">
        <v>1.8</v>
      </c>
      <c r="G159" s="4">
        <v>4.9000000000000004</v>
      </c>
      <c r="H159" s="4">
        <v>15.2</v>
      </c>
      <c r="I159" s="4">
        <v>112.3</v>
      </c>
      <c r="J159" s="49"/>
      <c r="K159" s="2">
        <v>85.9</v>
      </c>
      <c r="L159" s="2">
        <v>10.6</v>
      </c>
      <c r="M159" s="2">
        <v>21.8</v>
      </c>
      <c r="N159" s="2">
        <v>0.9</v>
      </c>
      <c r="O159" s="4">
        <v>1</v>
      </c>
      <c r="P159" s="4">
        <v>5</v>
      </c>
      <c r="Q159" s="2">
        <v>0.3</v>
      </c>
      <c r="R159" s="4">
        <v>12.9</v>
      </c>
      <c r="S159" s="39"/>
    </row>
    <row r="160" spans="1:19" ht="27.75" customHeight="1" x14ac:dyDescent="0.25">
      <c r="A160" s="2">
        <v>288</v>
      </c>
      <c r="B160" s="2" t="s">
        <v>13</v>
      </c>
      <c r="C160" s="5" t="s">
        <v>122</v>
      </c>
      <c r="D160" s="2" t="s">
        <v>145</v>
      </c>
      <c r="E160" s="2">
        <v>34.51</v>
      </c>
      <c r="F160" s="2">
        <v>18.100000000000001</v>
      </c>
      <c r="G160" s="2">
        <v>17.600000000000001</v>
      </c>
      <c r="H160" s="2">
        <v>1.4</v>
      </c>
      <c r="I160" s="2">
        <v>236.5</v>
      </c>
      <c r="J160" s="55"/>
      <c r="K160" s="10">
        <v>31.2</v>
      </c>
      <c r="L160" s="11">
        <v>16</v>
      </c>
      <c r="M160" s="11">
        <v>114.4</v>
      </c>
      <c r="N160" s="11">
        <v>1.4</v>
      </c>
      <c r="O160" s="11">
        <v>16</v>
      </c>
      <c r="P160" s="37">
        <v>0</v>
      </c>
      <c r="Q160" s="10">
        <v>0</v>
      </c>
      <c r="R160" s="10">
        <v>0</v>
      </c>
      <c r="S160" s="39"/>
    </row>
    <row r="161" spans="1:19" ht="18" customHeight="1" x14ac:dyDescent="0.25">
      <c r="A161" s="2">
        <v>171</v>
      </c>
      <c r="B161" s="2" t="s">
        <v>21</v>
      </c>
      <c r="C161" s="5" t="s">
        <v>123</v>
      </c>
      <c r="D161" s="2" t="s">
        <v>34</v>
      </c>
      <c r="E161" s="3">
        <v>13.65</v>
      </c>
      <c r="F161" s="2">
        <v>6.3</v>
      </c>
      <c r="G161" s="4">
        <v>9.9</v>
      </c>
      <c r="H161" s="4">
        <v>46.7</v>
      </c>
      <c r="I161" s="4">
        <v>300.89999999999998</v>
      </c>
      <c r="J161" s="49"/>
      <c r="K161" s="2">
        <v>136.69999999999999</v>
      </c>
      <c r="L161" s="2">
        <v>1.4</v>
      </c>
      <c r="M161" s="2">
        <v>22.2</v>
      </c>
      <c r="N161" s="2">
        <v>1.2</v>
      </c>
      <c r="O161" s="2">
        <v>1.2</v>
      </c>
      <c r="P161" s="2">
        <v>0.1</v>
      </c>
      <c r="Q161" s="2">
        <v>0</v>
      </c>
      <c r="R161" s="2">
        <v>0</v>
      </c>
      <c r="S161" s="39"/>
    </row>
    <row r="162" spans="1:19" s="1" customFormat="1" ht="18" customHeight="1" x14ac:dyDescent="0.25">
      <c r="A162" s="2"/>
      <c r="B162" s="2" t="s">
        <v>22</v>
      </c>
      <c r="C162" s="5" t="s">
        <v>146</v>
      </c>
      <c r="D162" s="2" t="s">
        <v>20</v>
      </c>
      <c r="E162" s="3">
        <v>11</v>
      </c>
      <c r="F162" s="2">
        <v>0.2</v>
      </c>
      <c r="G162" s="2">
        <v>0</v>
      </c>
      <c r="H162" s="2">
        <v>3.9</v>
      </c>
      <c r="I162" s="4">
        <v>16</v>
      </c>
      <c r="J162" s="55"/>
      <c r="K162" s="11">
        <v>0.24</v>
      </c>
      <c r="L162" s="11">
        <v>0.2</v>
      </c>
      <c r="M162" s="10">
        <v>0.5</v>
      </c>
      <c r="N162" s="11">
        <v>7</v>
      </c>
      <c r="O162" s="37">
        <v>0</v>
      </c>
      <c r="P162" s="10">
        <v>0.1</v>
      </c>
      <c r="Q162" s="37">
        <v>0</v>
      </c>
      <c r="R162" s="11">
        <v>6</v>
      </c>
      <c r="S162" s="39"/>
    </row>
    <row r="163" spans="1:19" ht="18" customHeight="1" x14ac:dyDescent="0.25">
      <c r="A163" s="2"/>
      <c r="B163" s="2" t="s">
        <v>23</v>
      </c>
      <c r="C163" s="49" t="s">
        <v>80</v>
      </c>
      <c r="D163" s="2" t="s">
        <v>84</v>
      </c>
      <c r="E163" s="3">
        <v>3.5</v>
      </c>
      <c r="F163" s="2">
        <v>4.4000000000000004</v>
      </c>
      <c r="G163" s="2">
        <v>0.7</v>
      </c>
      <c r="H163" s="2">
        <v>24.7</v>
      </c>
      <c r="I163" s="2">
        <v>123.1</v>
      </c>
      <c r="J163" s="49"/>
      <c r="K163" s="11">
        <v>14</v>
      </c>
      <c r="L163" s="37">
        <v>0</v>
      </c>
      <c r="M163" s="10">
        <v>0</v>
      </c>
      <c r="N163" s="11">
        <v>0.9</v>
      </c>
      <c r="O163" s="2">
        <v>0</v>
      </c>
      <c r="P163" s="37">
        <v>0.02</v>
      </c>
      <c r="Q163" s="11">
        <v>0.1</v>
      </c>
      <c r="R163" s="10">
        <v>0</v>
      </c>
      <c r="S163" s="39"/>
    </row>
    <row r="164" spans="1:19" ht="18" customHeight="1" x14ac:dyDescent="0.25">
      <c r="A164" s="60" t="s">
        <v>15</v>
      </c>
      <c r="B164" s="60"/>
      <c r="C164" s="60"/>
      <c r="D164" s="49"/>
      <c r="E164" s="20">
        <f>SUM(E157:E163)</f>
        <v>78.73</v>
      </c>
      <c r="F164" s="21">
        <f>SUM(F157:F163)</f>
        <v>31.6</v>
      </c>
      <c r="G164" s="21">
        <f>SUM(G157:G163)</f>
        <v>35.900000000000006</v>
      </c>
      <c r="H164" s="21">
        <f>SUM(H157:H163)</f>
        <v>98.100000000000009</v>
      </c>
      <c r="I164" s="20">
        <f>SUM(I157:I163)</f>
        <v>841.6</v>
      </c>
      <c r="J164" s="49"/>
      <c r="K164" s="21">
        <f t="shared" ref="K164:R164" si="13">SUM(K158:K163)</f>
        <v>290.44</v>
      </c>
      <c r="L164" s="21">
        <f t="shared" si="13"/>
        <v>37.300000000000004</v>
      </c>
      <c r="M164" s="21">
        <f t="shared" si="13"/>
        <v>175.5</v>
      </c>
      <c r="N164" s="21">
        <f t="shared" si="13"/>
        <v>11.700000000000001</v>
      </c>
      <c r="O164" s="21">
        <f t="shared" si="13"/>
        <v>18.2</v>
      </c>
      <c r="P164" s="21">
        <f t="shared" si="13"/>
        <v>5.2199999999999989</v>
      </c>
      <c r="Q164" s="21">
        <f t="shared" si="13"/>
        <v>0.4</v>
      </c>
      <c r="R164" s="21">
        <f t="shared" si="13"/>
        <v>38.4</v>
      </c>
      <c r="S164" s="32"/>
    </row>
    <row r="165" spans="1:19" ht="18" customHeight="1" x14ac:dyDescent="0.25">
      <c r="A165" s="59" t="s">
        <v>27</v>
      </c>
      <c r="B165" s="59"/>
      <c r="C165" s="59"/>
      <c r="D165" s="59"/>
      <c r="E165" s="20">
        <f>E154+E164</f>
        <v>143.85000000000002</v>
      </c>
      <c r="F165" s="21">
        <f>F154+F164</f>
        <v>55.300000000000004</v>
      </c>
      <c r="G165" s="21">
        <f>G154+G164</f>
        <v>60.800000000000004</v>
      </c>
      <c r="H165" s="21">
        <f>H154+H164</f>
        <v>195.4</v>
      </c>
      <c r="I165" s="21">
        <f>I154+I164</f>
        <v>1549.2000000000003</v>
      </c>
      <c r="J165" s="49"/>
      <c r="K165" s="21">
        <f t="shared" ref="K165:R165" si="14">K154+K164</f>
        <v>448.74</v>
      </c>
      <c r="L165" s="21">
        <f t="shared" si="14"/>
        <v>105.19999999999999</v>
      </c>
      <c r="M165" s="21">
        <f t="shared" si="14"/>
        <v>519.79999999999995</v>
      </c>
      <c r="N165" s="21">
        <f t="shared" si="14"/>
        <v>15.8</v>
      </c>
      <c r="O165" s="21">
        <f t="shared" si="14"/>
        <v>41.2</v>
      </c>
      <c r="P165" s="21">
        <f t="shared" si="14"/>
        <v>35.92</v>
      </c>
      <c r="Q165" s="21">
        <f t="shared" si="14"/>
        <v>2.5</v>
      </c>
      <c r="R165" s="21">
        <f t="shared" si="14"/>
        <v>42.6</v>
      </c>
      <c r="S165" s="32"/>
    </row>
    <row r="166" spans="1:19" s="1" customFormat="1" x14ac:dyDescent="0.25">
      <c r="A166" s="23"/>
      <c r="B166" s="23"/>
      <c r="C166" s="23"/>
      <c r="D166" s="23"/>
      <c r="E166" s="25"/>
      <c r="F166" s="25"/>
      <c r="G166" s="25"/>
      <c r="H166" s="25"/>
      <c r="I166" s="25"/>
      <c r="J166" s="27"/>
      <c r="K166" s="25"/>
      <c r="L166" s="25"/>
      <c r="M166" s="24"/>
      <c r="N166" s="25"/>
      <c r="O166" s="25"/>
      <c r="P166" s="24"/>
      <c r="Q166" s="26"/>
      <c r="R166" s="25"/>
      <c r="S166" s="32"/>
    </row>
    <row r="167" spans="1:19" s="1" customFormat="1" x14ac:dyDescent="0.25">
      <c r="A167" s="23"/>
      <c r="B167" s="23"/>
      <c r="C167" s="23"/>
      <c r="D167" s="23"/>
      <c r="E167" s="25"/>
      <c r="F167" s="25"/>
      <c r="G167" s="25"/>
      <c r="H167" s="25"/>
      <c r="I167" s="25"/>
      <c r="J167" s="27"/>
      <c r="K167" s="25"/>
      <c r="L167" s="25"/>
      <c r="M167" s="24"/>
      <c r="N167" s="25"/>
      <c r="O167" s="25"/>
      <c r="P167" s="24"/>
      <c r="Q167" s="26"/>
      <c r="R167" s="25"/>
      <c r="S167" s="32"/>
    </row>
    <row r="168" spans="1:19" s="1" customFormat="1" x14ac:dyDescent="0.25">
      <c r="A168" s="23"/>
      <c r="B168" s="23"/>
      <c r="C168" s="23"/>
      <c r="D168" s="23"/>
      <c r="E168" s="25"/>
      <c r="F168" s="25"/>
      <c r="G168" s="25"/>
      <c r="H168" s="25"/>
      <c r="I168" s="25"/>
      <c r="J168" s="27"/>
      <c r="K168" s="25"/>
      <c r="L168" s="25"/>
      <c r="M168" s="24"/>
      <c r="N168" s="25"/>
      <c r="O168" s="25"/>
      <c r="P168" s="24"/>
      <c r="Q168" s="26"/>
      <c r="R168" s="25"/>
      <c r="S168" s="32"/>
    </row>
    <row r="169" spans="1:19" s="1" customFormat="1" x14ac:dyDescent="0.25">
      <c r="A169" s="23"/>
      <c r="B169" s="23"/>
      <c r="C169" s="23"/>
      <c r="D169" s="23"/>
      <c r="E169" s="25"/>
      <c r="F169" s="25"/>
      <c r="G169" s="25"/>
      <c r="H169" s="25"/>
      <c r="I169" s="25"/>
      <c r="J169" s="27"/>
      <c r="K169" s="25"/>
      <c r="L169" s="25"/>
      <c r="M169" s="24"/>
      <c r="N169" s="25"/>
      <c r="O169" s="25"/>
      <c r="P169" s="24"/>
      <c r="Q169" s="26"/>
      <c r="R169" s="25"/>
      <c r="S169" s="32"/>
    </row>
    <row r="170" spans="1:19" s="1" customFormat="1" x14ac:dyDescent="0.25">
      <c r="A170" s="23"/>
      <c r="B170" s="23"/>
      <c r="C170" s="23"/>
      <c r="D170" s="23"/>
      <c r="E170" s="25"/>
      <c r="F170" s="25"/>
      <c r="G170" s="25"/>
      <c r="H170" s="25"/>
      <c r="I170" s="25"/>
      <c r="J170" s="27"/>
      <c r="K170" s="25"/>
      <c r="L170" s="25"/>
      <c r="M170" s="24"/>
      <c r="N170" s="25"/>
      <c r="O170" s="25"/>
      <c r="P170" s="24"/>
      <c r="Q170" s="26"/>
      <c r="R170" s="25"/>
      <c r="S170" s="32"/>
    </row>
    <row r="171" spans="1:19" s="1" customFormat="1" x14ac:dyDescent="0.25">
      <c r="A171" s="23"/>
      <c r="B171" s="23"/>
      <c r="C171" s="23"/>
      <c r="D171" s="23"/>
      <c r="E171" s="25"/>
      <c r="F171" s="25"/>
      <c r="G171" s="25"/>
      <c r="H171" s="25"/>
      <c r="I171" s="25"/>
      <c r="J171" s="27"/>
      <c r="K171" s="25"/>
      <c r="L171" s="25"/>
      <c r="M171" s="24"/>
      <c r="N171" s="25"/>
      <c r="O171" s="25"/>
      <c r="P171" s="24"/>
      <c r="Q171" s="26"/>
      <c r="R171" s="25"/>
      <c r="S171" s="32"/>
    </row>
    <row r="172" spans="1:19" s="1" customFormat="1" x14ac:dyDescent="0.25">
      <c r="A172" s="23"/>
      <c r="B172" s="23"/>
      <c r="C172" s="23"/>
      <c r="D172" s="23"/>
      <c r="E172" s="25"/>
      <c r="F172" s="25"/>
      <c r="G172" s="25"/>
      <c r="H172" s="25"/>
      <c r="I172" s="25"/>
      <c r="J172" s="27"/>
      <c r="K172" s="25"/>
      <c r="L172" s="25"/>
      <c r="M172" s="24"/>
      <c r="N172" s="25"/>
      <c r="O172" s="25"/>
      <c r="P172" s="24"/>
      <c r="Q172" s="26"/>
      <c r="R172" s="25"/>
      <c r="S172" s="32"/>
    </row>
    <row r="173" spans="1:19" ht="18" customHeight="1" x14ac:dyDescent="0.25">
      <c r="A173" s="63" t="s">
        <v>73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5"/>
      <c r="S173" s="32"/>
    </row>
    <row r="174" spans="1:19" ht="18.75" customHeight="1" x14ac:dyDescent="0.25">
      <c r="A174" s="58" t="s">
        <v>7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32"/>
    </row>
    <row r="175" spans="1:19" ht="18" customHeight="1" x14ac:dyDescent="0.25">
      <c r="A175" s="62" t="s">
        <v>51</v>
      </c>
      <c r="B175" s="61" t="s">
        <v>0</v>
      </c>
      <c r="C175" s="62" t="s">
        <v>61</v>
      </c>
      <c r="D175" s="61" t="s">
        <v>1</v>
      </c>
      <c r="E175" s="61" t="s">
        <v>2</v>
      </c>
      <c r="F175" s="61" t="s">
        <v>3</v>
      </c>
      <c r="G175" s="61" t="s">
        <v>4</v>
      </c>
      <c r="H175" s="61" t="s">
        <v>5</v>
      </c>
      <c r="I175" s="61" t="s">
        <v>6</v>
      </c>
      <c r="J175" s="22"/>
      <c r="K175" s="14" t="s">
        <v>64</v>
      </c>
      <c r="L175" s="15"/>
      <c r="M175" s="15"/>
      <c r="N175" s="15"/>
      <c r="O175" s="61" t="s">
        <v>56</v>
      </c>
      <c r="P175" s="61"/>
      <c r="Q175" s="61"/>
      <c r="R175" s="61"/>
      <c r="S175" s="32"/>
    </row>
    <row r="176" spans="1:19" ht="15" customHeight="1" x14ac:dyDescent="0.25">
      <c r="A176" s="62"/>
      <c r="B176" s="61"/>
      <c r="C176" s="62"/>
      <c r="D176" s="61"/>
      <c r="E176" s="61"/>
      <c r="F176" s="61"/>
      <c r="G176" s="61"/>
      <c r="H176" s="61"/>
      <c r="I176" s="61"/>
      <c r="J176" s="22"/>
      <c r="K176" s="53" t="s">
        <v>52</v>
      </c>
      <c r="L176" s="52" t="s">
        <v>53</v>
      </c>
      <c r="M176" s="52" t="s">
        <v>54</v>
      </c>
      <c r="N176" s="52" t="s">
        <v>55</v>
      </c>
      <c r="O176" s="40" t="s">
        <v>57</v>
      </c>
      <c r="P176" s="40" t="s">
        <v>58</v>
      </c>
      <c r="Q176" s="40" t="s">
        <v>59</v>
      </c>
      <c r="R176" s="40" t="s">
        <v>60</v>
      </c>
      <c r="S176" s="32"/>
    </row>
    <row r="177" spans="1:19" ht="33.75" customHeight="1" x14ac:dyDescent="0.25">
      <c r="A177" s="50">
        <v>181</v>
      </c>
      <c r="B177" s="2" t="s">
        <v>11</v>
      </c>
      <c r="C177" s="6" t="s">
        <v>124</v>
      </c>
      <c r="D177" s="2" t="s">
        <v>87</v>
      </c>
      <c r="E177" s="2">
        <v>19.14</v>
      </c>
      <c r="F177" s="4">
        <v>6.1</v>
      </c>
      <c r="G177" s="4">
        <v>11.3</v>
      </c>
      <c r="H177" s="2">
        <v>33.5</v>
      </c>
      <c r="I177" s="4">
        <v>260</v>
      </c>
      <c r="J177" s="49"/>
      <c r="K177" s="2">
        <v>192.2</v>
      </c>
      <c r="L177" s="2">
        <v>23.5</v>
      </c>
      <c r="M177" s="2">
        <v>156.1</v>
      </c>
      <c r="N177" s="2">
        <v>0.3</v>
      </c>
      <c r="O177" s="10">
        <v>36.700000000000003</v>
      </c>
      <c r="P177" s="10">
        <v>0.1</v>
      </c>
      <c r="Q177" s="10">
        <v>0</v>
      </c>
      <c r="R177" s="10">
        <v>1.1000000000000001</v>
      </c>
      <c r="S177" s="42"/>
    </row>
    <row r="178" spans="1:19" ht="18" customHeight="1" x14ac:dyDescent="0.25">
      <c r="A178" s="2">
        <v>15</v>
      </c>
      <c r="B178" s="2" t="s">
        <v>12</v>
      </c>
      <c r="C178" s="49" t="s">
        <v>28</v>
      </c>
      <c r="D178" s="2" t="s">
        <v>29</v>
      </c>
      <c r="E178" s="3">
        <v>13.65</v>
      </c>
      <c r="F178" s="2">
        <v>5.0999999999999996</v>
      </c>
      <c r="G178" s="2">
        <v>5.3</v>
      </c>
      <c r="H178" s="2">
        <v>0</v>
      </c>
      <c r="I178" s="4">
        <v>68</v>
      </c>
      <c r="J178" s="55"/>
      <c r="K178" s="11">
        <v>176</v>
      </c>
      <c r="L178" s="37">
        <v>0</v>
      </c>
      <c r="M178" s="37">
        <v>0</v>
      </c>
      <c r="N178" s="11">
        <v>0.2</v>
      </c>
      <c r="O178" s="37">
        <v>0</v>
      </c>
      <c r="P178" s="11">
        <v>0.1</v>
      </c>
      <c r="Q178" s="37">
        <v>0</v>
      </c>
      <c r="R178" s="11">
        <v>0.1</v>
      </c>
      <c r="S178" s="42"/>
    </row>
    <row r="179" spans="1:19" s="1" customFormat="1" ht="18" customHeight="1" x14ac:dyDescent="0.25">
      <c r="A179" s="2"/>
      <c r="B179" s="2" t="s">
        <v>13</v>
      </c>
      <c r="C179" s="49" t="s">
        <v>109</v>
      </c>
      <c r="D179" s="2" t="s">
        <v>110</v>
      </c>
      <c r="E179" s="3">
        <v>1.75</v>
      </c>
      <c r="F179" s="2">
        <v>2.4</v>
      </c>
      <c r="G179" s="2">
        <v>0.4</v>
      </c>
      <c r="H179" s="2">
        <v>12.6</v>
      </c>
      <c r="I179" s="4">
        <v>63.6</v>
      </c>
      <c r="J179" s="49"/>
      <c r="K179" s="2">
        <v>6.9</v>
      </c>
      <c r="L179" s="2">
        <v>9.9</v>
      </c>
      <c r="M179" s="2">
        <v>26.1</v>
      </c>
      <c r="N179" s="4">
        <v>0.6</v>
      </c>
      <c r="O179" s="2">
        <v>0</v>
      </c>
      <c r="P179" s="4">
        <v>0.1</v>
      </c>
      <c r="Q179" s="4">
        <v>0.5</v>
      </c>
      <c r="R179" s="35">
        <v>0</v>
      </c>
      <c r="S179" s="42"/>
    </row>
    <row r="180" spans="1:19" s="1" customFormat="1" ht="18" customHeight="1" x14ac:dyDescent="0.25">
      <c r="A180" s="2">
        <v>377</v>
      </c>
      <c r="B180" s="2" t="s">
        <v>21</v>
      </c>
      <c r="C180" s="49" t="s">
        <v>47</v>
      </c>
      <c r="D180" s="2" t="s">
        <v>48</v>
      </c>
      <c r="E180" s="3">
        <v>3.4</v>
      </c>
      <c r="F180" s="2">
        <v>0.2</v>
      </c>
      <c r="G180" s="2">
        <v>0</v>
      </c>
      <c r="H180" s="4">
        <v>16</v>
      </c>
      <c r="I180" s="4">
        <v>65</v>
      </c>
      <c r="J180" s="49"/>
      <c r="K180" s="10">
        <v>225.1</v>
      </c>
      <c r="L180" s="10">
        <v>198.2</v>
      </c>
      <c r="M180" s="10">
        <v>371.1</v>
      </c>
      <c r="N180" s="10">
        <v>36.799999999999997</v>
      </c>
      <c r="O180" s="10">
        <v>0</v>
      </c>
      <c r="P180" s="11">
        <v>1.1000000000000001</v>
      </c>
      <c r="Q180" s="11">
        <v>3.6</v>
      </c>
      <c r="R180" s="11">
        <v>7.3</v>
      </c>
      <c r="S180" s="42"/>
    </row>
    <row r="181" spans="1:19" s="1" customFormat="1" ht="18" customHeight="1" x14ac:dyDescent="0.25">
      <c r="A181" s="2"/>
      <c r="B181" s="2" t="s">
        <v>22</v>
      </c>
      <c r="C181" s="49" t="s">
        <v>148</v>
      </c>
      <c r="D181" s="2" t="s">
        <v>151</v>
      </c>
      <c r="E181" s="3">
        <v>14</v>
      </c>
      <c r="F181" s="2">
        <v>1.4</v>
      </c>
      <c r="G181" s="2">
        <v>0</v>
      </c>
      <c r="H181" s="2">
        <v>23.1</v>
      </c>
      <c r="I181" s="4">
        <v>92.2</v>
      </c>
      <c r="J181" s="55"/>
      <c r="K181" s="11">
        <v>64.400000000000006</v>
      </c>
      <c r="L181" s="10">
        <v>20.9</v>
      </c>
      <c r="M181" s="11">
        <v>34.799999999999997</v>
      </c>
      <c r="N181" s="10">
        <v>0.3</v>
      </c>
      <c r="O181" s="37">
        <v>59.2</v>
      </c>
      <c r="P181" s="11">
        <v>47</v>
      </c>
      <c r="Q181" s="11">
        <v>0</v>
      </c>
      <c r="R181" s="11">
        <v>46.5</v>
      </c>
      <c r="S181" s="42"/>
    </row>
    <row r="182" spans="1:19" x14ac:dyDescent="0.25">
      <c r="A182" s="60" t="s">
        <v>15</v>
      </c>
      <c r="B182" s="60"/>
      <c r="C182" s="60"/>
      <c r="D182" s="49"/>
      <c r="E182" s="20">
        <f>SUM(E176:E181)</f>
        <v>51.94</v>
      </c>
      <c r="F182" s="57">
        <f>SUM(F176:F181)</f>
        <v>15.2</v>
      </c>
      <c r="G182" s="20">
        <f>SUM(G176:G181)</f>
        <v>17</v>
      </c>
      <c r="H182" s="57">
        <f>SUM(H176:H181)</f>
        <v>85.2</v>
      </c>
      <c r="I182" s="21">
        <f>SUM(I176:I181)</f>
        <v>548.80000000000007</v>
      </c>
      <c r="J182" s="49"/>
      <c r="K182" s="21">
        <f>SUM(K177:K181)</f>
        <v>664.59999999999991</v>
      </c>
      <c r="L182" s="21">
        <f t="shared" ref="L182:R182" si="15">SUM(L177:L181)</f>
        <v>252.5</v>
      </c>
      <c r="M182" s="21">
        <f t="shared" si="15"/>
        <v>588.09999999999991</v>
      </c>
      <c r="N182" s="57">
        <f t="shared" si="15"/>
        <v>38.199999999999996</v>
      </c>
      <c r="O182" s="21">
        <f t="shared" si="15"/>
        <v>95.9</v>
      </c>
      <c r="P182" s="21">
        <f t="shared" si="15"/>
        <v>48.4</v>
      </c>
      <c r="Q182" s="21">
        <f t="shared" si="15"/>
        <v>4.0999999999999996</v>
      </c>
      <c r="R182" s="21">
        <f t="shared" si="15"/>
        <v>55</v>
      </c>
      <c r="S182" s="32"/>
    </row>
    <row r="183" spans="1:19" ht="18" customHeight="1" x14ac:dyDescent="0.25">
      <c r="A183" s="58" t="s">
        <v>16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32"/>
    </row>
    <row r="184" spans="1:19" ht="18" customHeight="1" x14ac:dyDescent="0.25">
      <c r="A184" s="62" t="s">
        <v>51</v>
      </c>
      <c r="B184" s="61" t="s">
        <v>0</v>
      </c>
      <c r="C184" s="62" t="s">
        <v>61</v>
      </c>
      <c r="D184" s="61" t="s">
        <v>1</v>
      </c>
      <c r="E184" s="61" t="s">
        <v>2</v>
      </c>
      <c r="F184" s="61" t="s">
        <v>3</v>
      </c>
      <c r="G184" s="61" t="s">
        <v>4</v>
      </c>
      <c r="H184" s="61" t="s">
        <v>5</v>
      </c>
      <c r="I184" s="61" t="s">
        <v>6</v>
      </c>
      <c r="J184" s="22"/>
      <c r="K184" s="14" t="s">
        <v>64</v>
      </c>
      <c r="L184" s="15"/>
      <c r="M184" s="15"/>
      <c r="N184" s="15"/>
      <c r="O184" s="61" t="s">
        <v>56</v>
      </c>
      <c r="P184" s="61"/>
      <c r="Q184" s="61"/>
      <c r="R184" s="61"/>
      <c r="S184" s="32"/>
    </row>
    <row r="185" spans="1:19" ht="15" customHeight="1" x14ac:dyDescent="0.25">
      <c r="A185" s="62"/>
      <c r="B185" s="61"/>
      <c r="C185" s="62"/>
      <c r="D185" s="61"/>
      <c r="E185" s="61"/>
      <c r="F185" s="61"/>
      <c r="G185" s="61"/>
      <c r="H185" s="61"/>
      <c r="I185" s="61"/>
      <c r="J185" s="22"/>
      <c r="K185" s="53" t="s">
        <v>52</v>
      </c>
      <c r="L185" s="52" t="s">
        <v>53</v>
      </c>
      <c r="M185" s="52" t="s">
        <v>54</v>
      </c>
      <c r="N185" s="52" t="s">
        <v>55</v>
      </c>
      <c r="O185" s="40" t="s">
        <v>57</v>
      </c>
      <c r="P185" s="40" t="s">
        <v>58</v>
      </c>
      <c r="Q185" s="40" t="s">
        <v>59</v>
      </c>
      <c r="R185" s="40" t="s">
        <v>60</v>
      </c>
      <c r="S185" s="32"/>
    </row>
    <row r="186" spans="1:19" s="1" customFormat="1" ht="18" customHeight="1" x14ac:dyDescent="0.25">
      <c r="A186" s="50">
        <v>52</v>
      </c>
      <c r="B186" s="2">
        <v>1</v>
      </c>
      <c r="C186" s="6" t="s">
        <v>111</v>
      </c>
      <c r="D186" s="2" t="s">
        <v>17</v>
      </c>
      <c r="E186" s="2">
        <v>5.03</v>
      </c>
      <c r="F186" s="4">
        <v>1</v>
      </c>
      <c r="G186" s="2">
        <v>3.6</v>
      </c>
      <c r="H186" s="2">
        <v>6.6</v>
      </c>
      <c r="I186" s="2">
        <v>62.4</v>
      </c>
      <c r="J186" s="49"/>
      <c r="K186" s="2">
        <v>21.1</v>
      </c>
      <c r="L186" s="2">
        <v>12.5</v>
      </c>
      <c r="M186" s="4">
        <v>24.6</v>
      </c>
      <c r="N186" s="2">
        <v>0.8</v>
      </c>
      <c r="O186" s="10">
        <v>0</v>
      </c>
      <c r="P186" s="10">
        <v>0</v>
      </c>
      <c r="Q186" s="10">
        <v>0.1</v>
      </c>
      <c r="R186" s="10">
        <v>5.7</v>
      </c>
      <c r="S186" s="39"/>
    </row>
    <row r="187" spans="1:19" ht="18" customHeight="1" x14ac:dyDescent="0.25">
      <c r="A187" s="2">
        <v>101</v>
      </c>
      <c r="B187" s="2" t="s">
        <v>12</v>
      </c>
      <c r="C187" s="6" t="s">
        <v>83</v>
      </c>
      <c r="D187" s="2" t="s">
        <v>18</v>
      </c>
      <c r="E187" s="3">
        <v>8.3000000000000007</v>
      </c>
      <c r="F187" s="4">
        <v>2</v>
      </c>
      <c r="G187" s="4">
        <v>2.7</v>
      </c>
      <c r="H187" s="4">
        <v>20.9</v>
      </c>
      <c r="I187" s="4">
        <v>116.3</v>
      </c>
      <c r="J187" s="49"/>
      <c r="K187" s="4">
        <v>23.1</v>
      </c>
      <c r="L187" s="4">
        <v>25</v>
      </c>
      <c r="M187" s="2">
        <v>62.6</v>
      </c>
      <c r="N187" s="4">
        <v>0.9</v>
      </c>
      <c r="O187" s="2">
        <v>0</v>
      </c>
      <c r="P187" s="4">
        <v>0.1</v>
      </c>
      <c r="Q187" s="2">
        <v>0</v>
      </c>
      <c r="R187" s="4">
        <v>8.25</v>
      </c>
      <c r="S187" s="39"/>
    </row>
    <row r="188" spans="1:19" x14ac:dyDescent="0.25">
      <c r="A188" s="2">
        <v>234</v>
      </c>
      <c r="B188" s="2" t="s">
        <v>13</v>
      </c>
      <c r="C188" s="6" t="s">
        <v>114</v>
      </c>
      <c r="D188" s="2" t="s">
        <v>115</v>
      </c>
      <c r="E188" s="2">
        <v>25.14</v>
      </c>
      <c r="F188" s="2">
        <v>11.4</v>
      </c>
      <c r="G188" s="2">
        <v>14.5</v>
      </c>
      <c r="H188" s="4">
        <v>9</v>
      </c>
      <c r="I188" s="4">
        <v>211.7</v>
      </c>
      <c r="J188" s="49"/>
      <c r="K188" s="4">
        <v>112.8</v>
      </c>
      <c r="L188" s="35">
        <v>0</v>
      </c>
      <c r="M188" s="35">
        <v>0</v>
      </c>
      <c r="N188" s="4">
        <v>0.8</v>
      </c>
      <c r="O188" s="35">
        <v>0</v>
      </c>
      <c r="P188" s="4">
        <v>0.2</v>
      </c>
      <c r="Q188" s="2">
        <v>0</v>
      </c>
      <c r="R188" s="4">
        <v>5.5</v>
      </c>
      <c r="S188" s="39"/>
    </row>
    <row r="189" spans="1:19" ht="26.25" customHeight="1" x14ac:dyDescent="0.25">
      <c r="A189" s="2">
        <v>142</v>
      </c>
      <c r="B189" s="2" t="s">
        <v>21</v>
      </c>
      <c r="C189" s="6" t="s">
        <v>125</v>
      </c>
      <c r="D189" s="2" t="s">
        <v>38</v>
      </c>
      <c r="E189" s="2">
        <v>13.47</v>
      </c>
      <c r="F189" s="2">
        <v>2.5</v>
      </c>
      <c r="G189" s="2">
        <v>6.6</v>
      </c>
      <c r="H189" s="2">
        <v>24.8</v>
      </c>
      <c r="I189" s="4">
        <v>169</v>
      </c>
      <c r="J189" s="49"/>
      <c r="K189" s="4">
        <v>24.8</v>
      </c>
      <c r="L189" s="35">
        <v>0</v>
      </c>
      <c r="M189" s="2">
        <v>0</v>
      </c>
      <c r="N189" s="2">
        <v>1.3</v>
      </c>
      <c r="O189" s="2">
        <v>0</v>
      </c>
      <c r="P189" s="2">
        <v>0.3</v>
      </c>
      <c r="Q189" s="2">
        <v>0</v>
      </c>
      <c r="R189" s="4">
        <v>29.9</v>
      </c>
      <c r="S189" s="39"/>
    </row>
    <row r="190" spans="1:19" ht="18" customHeight="1" x14ac:dyDescent="0.25">
      <c r="A190" s="2">
        <v>349</v>
      </c>
      <c r="B190" s="2" t="s">
        <v>22</v>
      </c>
      <c r="C190" s="5" t="s">
        <v>119</v>
      </c>
      <c r="D190" s="2" t="s">
        <v>20</v>
      </c>
      <c r="E190" s="3">
        <v>5.22</v>
      </c>
      <c r="F190" s="2">
        <v>0.1</v>
      </c>
      <c r="G190" s="2">
        <v>0</v>
      </c>
      <c r="H190" s="2">
        <v>21.8</v>
      </c>
      <c r="I190" s="2">
        <v>87.6</v>
      </c>
      <c r="J190" s="49"/>
      <c r="K190" s="11">
        <v>19.5</v>
      </c>
      <c r="L190" s="11">
        <v>30.1</v>
      </c>
      <c r="M190" s="4">
        <v>31.9</v>
      </c>
      <c r="N190" s="11">
        <v>0.5</v>
      </c>
      <c r="O190" s="4">
        <v>0.2</v>
      </c>
      <c r="P190" s="37">
        <v>0.01</v>
      </c>
      <c r="Q190" s="11">
        <v>0.3</v>
      </c>
      <c r="R190" s="10">
        <v>0.8</v>
      </c>
      <c r="S190" s="39"/>
    </row>
    <row r="191" spans="1:19" ht="18" customHeight="1" x14ac:dyDescent="0.25">
      <c r="A191" s="2"/>
      <c r="B191" s="2" t="s">
        <v>23</v>
      </c>
      <c r="C191" s="49" t="s">
        <v>80</v>
      </c>
      <c r="D191" s="2" t="s">
        <v>84</v>
      </c>
      <c r="E191" s="3">
        <v>3.5</v>
      </c>
      <c r="F191" s="2">
        <v>4.4000000000000004</v>
      </c>
      <c r="G191" s="2">
        <v>0.7</v>
      </c>
      <c r="H191" s="2">
        <v>24.7</v>
      </c>
      <c r="I191" s="2">
        <v>123.1</v>
      </c>
      <c r="J191" s="49"/>
      <c r="K191" s="11">
        <v>14</v>
      </c>
      <c r="L191" s="37">
        <v>0</v>
      </c>
      <c r="M191" s="10">
        <v>0</v>
      </c>
      <c r="N191" s="11">
        <v>0.9</v>
      </c>
      <c r="O191" s="2">
        <v>0</v>
      </c>
      <c r="P191" s="37">
        <v>0.02</v>
      </c>
      <c r="Q191" s="11">
        <v>0.1</v>
      </c>
      <c r="R191" s="10">
        <v>0</v>
      </c>
      <c r="S191" s="39"/>
    </row>
    <row r="192" spans="1:19" ht="18" customHeight="1" x14ac:dyDescent="0.25">
      <c r="A192" s="60" t="s">
        <v>15</v>
      </c>
      <c r="B192" s="60"/>
      <c r="C192" s="60"/>
      <c r="D192" s="49"/>
      <c r="E192" s="20">
        <f>SUM(E185:E191)</f>
        <v>60.66</v>
      </c>
      <c r="F192" s="21">
        <f>SUM(F185:F191)</f>
        <v>21.4</v>
      </c>
      <c r="G192" s="21">
        <f>SUM(G185:G191)</f>
        <v>28.099999999999998</v>
      </c>
      <c r="H192" s="21">
        <f>SUM(H185:H191)</f>
        <v>107.8</v>
      </c>
      <c r="I192" s="21">
        <f>SUM(I185:I191)</f>
        <v>770.1</v>
      </c>
      <c r="J192" s="49"/>
      <c r="K192" s="21">
        <f t="shared" ref="K192:R192" si="16">SUM(K186:K191)</f>
        <v>215.3</v>
      </c>
      <c r="L192" s="21">
        <f t="shared" si="16"/>
        <v>67.599999999999994</v>
      </c>
      <c r="M192" s="21">
        <f t="shared" si="16"/>
        <v>119.1</v>
      </c>
      <c r="N192" s="21">
        <f t="shared" si="16"/>
        <v>5.2</v>
      </c>
      <c r="O192" s="21">
        <f t="shared" si="16"/>
        <v>0.2</v>
      </c>
      <c r="P192" s="21">
        <f t="shared" si="16"/>
        <v>0.63000000000000012</v>
      </c>
      <c r="Q192" s="21">
        <f t="shared" si="16"/>
        <v>0.5</v>
      </c>
      <c r="R192" s="21">
        <f t="shared" si="16"/>
        <v>50.149999999999991</v>
      </c>
      <c r="S192" s="32"/>
    </row>
    <row r="193" spans="1:19" ht="18" customHeight="1" x14ac:dyDescent="0.25">
      <c r="A193" s="59" t="s">
        <v>27</v>
      </c>
      <c r="B193" s="59"/>
      <c r="C193" s="59"/>
      <c r="D193" s="59"/>
      <c r="E193" s="20">
        <f>E182+E192</f>
        <v>112.6</v>
      </c>
      <c r="F193" s="21">
        <f>F182+F192</f>
        <v>36.599999999999994</v>
      </c>
      <c r="G193" s="21">
        <f>G182+G192</f>
        <v>45.099999999999994</v>
      </c>
      <c r="H193" s="21">
        <f>H182+H192</f>
        <v>193</v>
      </c>
      <c r="I193" s="21">
        <f>I182+I192</f>
        <v>1318.9</v>
      </c>
      <c r="J193" s="49"/>
      <c r="K193" s="21">
        <f t="shared" ref="K193:R193" si="17">K182+K192</f>
        <v>879.89999999999986</v>
      </c>
      <c r="L193" s="21">
        <f t="shared" si="17"/>
        <v>320.10000000000002</v>
      </c>
      <c r="M193" s="21">
        <f t="shared" si="17"/>
        <v>707.19999999999993</v>
      </c>
      <c r="N193" s="21">
        <f t="shared" si="17"/>
        <v>43.4</v>
      </c>
      <c r="O193" s="21">
        <f t="shared" si="17"/>
        <v>96.100000000000009</v>
      </c>
      <c r="P193" s="21">
        <f t="shared" si="17"/>
        <v>49.03</v>
      </c>
      <c r="Q193" s="21">
        <f t="shared" si="17"/>
        <v>4.5999999999999996</v>
      </c>
      <c r="R193" s="21">
        <f t="shared" si="17"/>
        <v>105.14999999999999</v>
      </c>
      <c r="S193" s="32"/>
    </row>
    <row r="194" spans="1:19" s="1" customFormat="1" x14ac:dyDescent="0.25">
      <c r="A194" s="23"/>
      <c r="B194" s="23"/>
      <c r="C194" s="23"/>
      <c r="D194" s="23"/>
      <c r="E194" s="25"/>
      <c r="F194" s="25"/>
      <c r="G194" s="25"/>
      <c r="H194" s="25"/>
      <c r="I194" s="25"/>
      <c r="J194" s="27"/>
      <c r="K194" s="25"/>
      <c r="L194" s="25"/>
      <c r="M194" s="25"/>
      <c r="N194" s="24"/>
      <c r="O194" s="25"/>
      <c r="P194" s="24"/>
      <c r="Q194" s="24"/>
      <c r="R194" s="25"/>
      <c r="S194" s="32"/>
    </row>
    <row r="195" spans="1:19" s="1" customFormat="1" x14ac:dyDescent="0.25">
      <c r="A195" s="23"/>
      <c r="B195" s="23"/>
      <c r="C195" s="23"/>
      <c r="D195" s="23"/>
      <c r="E195" s="25"/>
      <c r="F195" s="25"/>
      <c r="G195" s="25"/>
      <c r="H195" s="25"/>
      <c r="I195" s="25"/>
      <c r="J195" s="27"/>
      <c r="K195" s="25"/>
      <c r="L195" s="25"/>
      <c r="M195" s="25"/>
      <c r="N195" s="24"/>
      <c r="O195" s="25"/>
      <c r="P195" s="24"/>
      <c r="Q195" s="24"/>
      <c r="R195" s="25"/>
      <c r="S195" s="32"/>
    </row>
    <row r="196" spans="1:19" s="1" customFormat="1" x14ac:dyDescent="0.25">
      <c r="A196" s="23"/>
      <c r="B196" s="23"/>
      <c r="C196" s="23"/>
      <c r="D196" s="23"/>
      <c r="E196" s="25"/>
      <c r="F196" s="25"/>
      <c r="G196" s="25"/>
      <c r="H196" s="25"/>
      <c r="I196" s="25"/>
      <c r="J196" s="27"/>
      <c r="K196" s="25"/>
      <c r="L196" s="25"/>
      <c r="M196" s="25"/>
      <c r="N196" s="24"/>
      <c r="O196" s="25"/>
      <c r="P196" s="24"/>
      <c r="Q196" s="24"/>
      <c r="R196" s="25"/>
      <c r="S196" s="32"/>
    </row>
    <row r="197" spans="1:19" s="1" customFormat="1" x14ac:dyDescent="0.25">
      <c r="A197" s="23"/>
      <c r="B197" s="23"/>
      <c r="C197" s="23"/>
      <c r="D197" s="23"/>
      <c r="E197" s="25"/>
      <c r="F197" s="25"/>
      <c r="G197" s="25"/>
      <c r="H197" s="25"/>
      <c r="I197" s="25"/>
      <c r="J197" s="27"/>
      <c r="K197" s="25"/>
      <c r="L197" s="25"/>
      <c r="M197" s="25"/>
      <c r="N197" s="24"/>
      <c r="O197" s="25"/>
      <c r="P197" s="24"/>
      <c r="Q197" s="24"/>
      <c r="R197" s="25"/>
      <c r="S197" s="32"/>
    </row>
    <row r="198" spans="1:19" s="1" customFormat="1" x14ac:dyDescent="0.25">
      <c r="A198" s="23"/>
      <c r="B198" s="23"/>
      <c r="C198" s="23"/>
      <c r="D198" s="23"/>
      <c r="E198" s="25"/>
      <c r="F198" s="25"/>
      <c r="G198" s="25"/>
      <c r="H198" s="25"/>
      <c r="I198" s="25"/>
      <c r="J198" s="27"/>
      <c r="K198" s="25"/>
      <c r="L198" s="25"/>
      <c r="M198" s="25"/>
      <c r="N198" s="24"/>
      <c r="O198" s="25"/>
      <c r="P198" s="24"/>
      <c r="Q198" s="24"/>
      <c r="R198" s="25"/>
      <c r="S198" s="32"/>
    </row>
    <row r="199" spans="1:19" s="1" customFormat="1" x14ac:dyDescent="0.25">
      <c r="A199" s="23"/>
      <c r="B199" s="23"/>
      <c r="C199" s="23"/>
      <c r="D199" s="23"/>
      <c r="E199" s="25"/>
      <c r="F199" s="25"/>
      <c r="G199" s="25"/>
      <c r="H199" s="25"/>
      <c r="I199" s="25"/>
      <c r="J199" s="27"/>
      <c r="K199" s="25"/>
      <c r="L199" s="25"/>
      <c r="M199" s="25"/>
      <c r="N199" s="24"/>
      <c r="O199" s="25"/>
      <c r="P199" s="24"/>
      <c r="Q199" s="24"/>
      <c r="R199" s="25"/>
      <c r="S199" s="32"/>
    </row>
    <row r="200" spans="1:19" s="1" customFormat="1" x14ac:dyDescent="0.25">
      <c r="A200" s="23"/>
      <c r="B200" s="23"/>
      <c r="C200" s="23"/>
      <c r="D200" s="23"/>
      <c r="E200" s="25"/>
      <c r="F200" s="25"/>
      <c r="G200" s="25"/>
      <c r="H200" s="25"/>
      <c r="I200" s="25"/>
      <c r="J200" s="27"/>
      <c r="K200" s="25"/>
      <c r="L200" s="25"/>
      <c r="M200" s="25"/>
      <c r="N200" s="24"/>
      <c r="O200" s="25"/>
      <c r="P200" s="24"/>
      <c r="Q200" s="24"/>
      <c r="R200" s="25"/>
      <c r="S200" s="32"/>
    </row>
    <row r="201" spans="1:19" ht="18" customHeight="1" x14ac:dyDescent="0.25">
      <c r="A201" s="63" t="s">
        <v>74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5"/>
      <c r="S201" s="32"/>
    </row>
    <row r="202" spans="1:19" ht="18.75" customHeight="1" x14ac:dyDescent="0.25">
      <c r="A202" s="58" t="s">
        <v>7</v>
      </c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32"/>
    </row>
    <row r="203" spans="1:19" ht="18" customHeight="1" x14ac:dyDescent="0.25">
      <c r="A203" s="62" t="s">
        <v>51</v>
      </c>
      <c r="B203" s="61" t="s">
        <v>0</v>
      </c>
      <c r="C203" s="62" t="s">
        <v>61</v>
      </c>
      <c r="D203" s="61" t="s">
        <v>1</v>
      </c>
      <c r="E203" s="61" t="s">
        <v>2</v>
      </c>
      <c r="F203" s="61" t="s">
        <v>3</v>
      </c>
      <c r="G203" s="61" t="s">
        <v>4</v>
      </c>
      <c r="H203" s="61" t="s">
        <v>5</v>
      </c>
      <c r="I203" s="61" t="s">
        <v>6</v>
      </c>
      <c r="J203" s="22"/>
      <c r="K203" s="14" t="s">
        <v>64</v>
      </c>
      <c r="L203" s="15"/>
      <c r="M203" s="15"/>
      <c r="N203" s="15"/>
      <c r="O203" s="61" t="s">
        <v>56</v>
      </c>
      <c r="P203" s="61"/>
      <c r="Q203" s="61"/>
      <c r="R203" s="61"/>
      <c r="S203" s="32"/>
    </row>
    <row r="204" spans="1:19" ht="15" customHeight="1" x14ac:dyDescent="0.25">
      <c r="A204" s="62"/>
      <c r="B204" s="61"/>
      <c r="C204" s="62"/>
      <c r="D204" s="61"/>
      <c r="E204" s="61"/>
      <c r="F204" s="61"/>
      <c r="G204" s="61"/>
      <c r="H204" s="61"/>
      <c r="I204" s="61"/>
      <c r="J204" s="22"/>
      <c r="K204" s="53" t="s">
        <v>52</v>
      </c>
      <c r="L204" s="52" t="s">
        <v>53</v>
      </c>
      <c r="M204" s="52" t="s">
        <v>54</v>
      </c>
      <c r="N204" s="52" t="s">
        <v>55</v>
      </c>
      <c r="O204" s="40" t="s">
        <v>57</v>
      </c>
      <c r="P204" s="40" t="s">
        <v>58</v>
      </c>
      <c r="Q204" s="40" t="s">
        <v>59</v>
      </c>
      <c r="R204" s="40" t="s">
        <v>60</v>
      </c>
      <c r="S204" s="32"/>
    </row>
    <row r="205" spans="1:19" s="1" customFormat="1" x14ac:dyDescent="0.25">
      <c r="A205" s="50">
        <v>210</v>
      </c>
      <c r="B205" s="2" t="s">
        <v>11</v>
      </c>
      <c r="C205" s="6" t="s">
        <v>68</v>
      </c>
      <c r="D205" s="2" t="s">
        <v>25</v>
      </c>
      <c r="E205" s="3">
        <v>28.65</v>
      </c>
      <c r="F205" s="4">
        <v>10</v>
      </c>
      <c r="G205" s="2">
        <v>20.2</v>
      </c>
      <c r="H205" s="2">
        <v>10.6</v>
      </c>
      <c r="I205" s="4">
        <v>264.2</v>
      </c>
      <c r="J205" s="55"/>
      <c r="K205" s="4">
        <v>75.900000000000006</v>
      </c>
      <c r="L205" s="4">
        <v>13</v>
      </c>
      <c r="M205" s="4">
        <v>173.2</v>
      </c>
      <c r="N205" s="4">
        <v>1.96</v>
      </c>
      <c r="O205" s="11">
        <v>226.5</v>
      </c>
      <c r="P205" s="11">
        <v>0.1</v>
      </c>
      <c r="Q205" s="10">
        <v>0</v>
      </c>
      <c r="R205" s="11">
        <v>0.2</v>
      </c>
      <c r="S205" s="42"/>
    </row>
    <row r="206" spans="1:19" ht="18" customHeight="1" x14ac:dyDescent="0.25">
      <c r="A206" s="2">
        <v>14</v>
      </c>
      <c r="B206" s="2" t="s">
        <v>12</v>
      </c>
      <c r="C206" s="49" t="s">
        <v>35</v>
      </c>
      <c r="D206" s="2" t="s">
        <v>36</v>
      </c>
      <c r="E206" s="3">
        <v>8.1999999999999993</v>
      </c>
      <c r="F206" s="2">
        <v>0.1</v>
      </c>
      <c r="G206" s="2">
        <v>8.1999999999999993</v>
      </c>
      <c r="H206" s="2">
        <v>0.1</v>
      </c>
      <c r="I206" s="4">
        <v>75</v>
      </c>
      <c r="J206" s="55"/>
      <c r="K206" s="2">
        <v>0.6</v>
      </c>
      <c r="L206" s="2">
        <v>0</v>
      </c>
      <c r="M206" s="2">
        <v>0</v>
      </c>
      <c r="N206" s="35">
        <v>0</v>
      </c>
      <c r="O206" s="37">
        <v>0</v>
      </c>
      <c r="P206" s="10">
        <v>0</v>
      </c>
      <c r="Q206" s="37">
        <v>0.01</v>
      </c>
      <c r="R206" s="10">
        <v>0</v>
      </c>
      <c r="S206" s="39"/>
    </row>
    <row r="207" spans="1:19" s="1" customFormat="1" ht="18" customHeight="1" x14ac:dyDescent="0.25">
      <c r="A207" s="2"/>
      <c r="B207" s="2" t="s">
        <v>13</v>
      </c>
      <c r="C207" s="49" t="s">
        <v>30</v>
      </c>
      <c r="D207" s="2" t="s">
        <v>26</v>
      </c>
      <c r="E207" s="3">
        <v>4.75</v>
      </c>
      <c r="F207" s="4">
        <v>4</v>
      </c>
      <c r="G207" s="2">
        <v>0.7</v>
      </c>
      <c r="H207" s="4">
        <v>21</v>
      </c>
      <c r="I207" s="4">
        <v>106</v>
      </c>
      <c r="J207" s="55"/>
      <c r="K207" s="10">
        <v>11.5</v>
      </c>
      <c r="L207" s="10">
        <v>16.5</v>
      </c>
      <c r="M207" s="10">
        <v>43.5</v>
      </c>
      <c r="N207" s="11">
        <v>1</v>
      </c>
      <c r="O207" s="10">
        <v>0</v>
      </c>
      <c r="P207" s="11">
        <v>0.1</v>
      </c>
      <c r="Q207" s="11">
        <v>0.8</v>
      </c>
      <c r="R207" s="10">
        <v>0</v>
      </c>
      <c r="S207" s="39"/>
    </row>
    <row r="208" spans="1:19" s="1" customFormat="1" ht="18" customHeight="1" x14ac:dyDescent="0.25">
      <c r="A208" s="2"/>
      <c r="B208" s="2" t="s">
        <v>21</v>
      </c>
      <c r="C208" s="49" t="s">
        <v>109</v>
      </c>
      <c r="D208" s="2" t="s">
        <v>110</v>
      </c>
      <c r="E208" s="3">
        <v>1.75</v>
      </c>
      <c r="F208" s="2">
        <v>2.4</v>
      </c>
      <c r="G208" s="2">
        <v>0.4</v>
      </c>
      <c r="H208" s="2">
        <v>12.6</v>
      </c>
      <c r="I208" s="4">
        <v>63.6</v>
      </c>
      <c r="J208" s="49"/>
      <c r="K208" s="2">
        <v>6.9</v>
      </c>
      <c r="L208" s="2">
        <v>9.9</v>
      </c>
      <c r="M208" s="2">
        <v>26.1</v>
      </c>
      <c r="N208" s="4">
        <v>0.6</v>
      </c>
      <c r="O208" s="2">
        <v>0</v>
      </c>
      <c r="P208" s="4">
        <v>0.1</v>
      </c>
      <c r="Q208" s="4">
        <v>0.5</v>
      </c>
      <c r="R208" s="35">
        <v>0</v>
      </c>
      <c r="S208" s="39"/>
    </row>
    <row r="209" spans="1:19" s="1" customFormat="1" ht="18" customHeight="1" x14ac:dyDescent="0.25">
      <c r="A209" s="2">
        <v>382</v>
      </c>
      <c r="B209" s="2" t="s">
        <v>22</v>
      </c>
      <c r="C209" s="49" t="s">
        <v>14</v>
      </c>
      <c r="D209" s="2" t="s">
        <v>20</v>
      </c>
      <c r="E209" s="3">
        <v>10.48</v>
      </c>
      <c r="F209" s="2">
        <v>3.8</v>
      </c>
      <c r="G209" s="2">
        <v>3.2</v>
      </c>
      <c r="H209" s="2">
        <v>26.7</v>
      </c>
      <c r="I209" s="4">
        <v>150.80000000000001</v>
      </c>
      <c r="J209" s="49"/>
      <c r="K209" s="11">
        <v>179.4</v>
      </c>
      <c r="L209" s="11">
        <v>26.1</v>
      </c>
      <c r="M209" s="11">
        <v>179</v>
      </c>
      <c r="N209" s="11">
        <v>0.9</v>
      </c>
      <c r="O209" s="37">
        <v>0</v>
      </c>
      <c r="P209" s="11">
        <v>11.1</v>
      </c>
      <c r="Q209" s="11">
        <v>0.2</v>
      </c>
      <c r="R209" s="11">
        <v>1.9</v>
      </c>
      <c r="S209" s="39"/>
    </row>
    <row r="210" spans="1:19" ht="18" customHeight="1" x14ac:dyDescent="0.25">
      <c r="A210" s="60" t="s">
        <v>15</v>
      </c>
      <c r="B210" s="60"/>
      <c r="C210" s="60"/>
      <c r="D210" s="49"/>
      <c r="E210" s="20">
        <f>SUM(E204:E209)</f>
        <v>53.83</v>
      </c>
      <c r="F210" s="57">
        <f>SUM(F204:F209)</f>
        <v>20.3</v>
      </c>
      <c r="G210" s="20">
        <f>SUM(G204:G209)</f>
        <v>32.699999999999996</v>
      </c>
      <c r="H210" s="57">
        <f>SUM(H204:H209)</f>
        <v>71</v>
      </c>
      <c r="I210" s="21">
        <f>SUM(I204:I209)</f>
        <v>659.6</v>
      </c>
      <c r="J210" s="49"/>
      <c r="K210" s="21">
        <f t="shared" ref="K210:R210" si="18">SUM(K205:K209)</f>
        <v>274.3</v>
      </c>
      <c r="L210" s="21">
        <f t="shared" si="18"/>
        <v>65.5</v>
      </c>
      <c r="M210" s="21">
        <f t="shared" si="18"/>
        <v>421.79999999999995</v>
      </c>
      <c r="N210" s="21">
        <f t="shared" si="18"/>
        <v>4.46</v>
      </c>
      <c r="O210" s="21">
        <f t="shared" si="18"/>
        <v>226.5</v>
      </c>
      <c r="P210" s="21">
        <f t="shared" si="18"/>
        <v>11.4</v>
      </c>
      <c r="Q210" s="21">
        <f t="shared" si="18"/>
        <v>1.51</v>
      </c>
      <c r="R210" s="21">
        <f t="shared" si="18"/>
        <v>2.1</v>
      </c>
      <c r="S210" s="32"/>
    </row>
    <row r="211" spans="1:19" ht="18" customHeight="1" x14ac:dyDescent="0.25">
      <c r="A211" s="58" t="s">
        <v>16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32"/>
    </row>
    <row r="212" spans="1:19" ht="18" customHeight="1" x14ac:dyDescent="0.25">
      <c r="A212" s="62" t="s">
        <v>51</v>
      </c>
      <c r="B212" s="61" t="s">
        <v>0</v>
      </c>
      <c r="C212" s="62" t="s">
        <v>61</v>
      </c>
      <c r="D212" s="61" t="s">
        <v>1</v>
      </c>
      <c r="E212" s="61" t="s">
        <v>2</v>
      </c>
      <c r="F212" s="61" t="s">
        <v>3</v>
      </c>
      <c r="G212" s="61" t="s">
        <v>4</v>
      </c>
      <c r="H212" s="61" t="s">
        <v>5</v>
      </c>
      <c r="I212" s="61" t="s">
        <v>6</v>
      </c>
      <c r="J212" s="22"/>
      <c r="K212" s="14" t="s">
        <v>64</v>
      </c>
      <c r="L212" s="15"/>
      <c r="M212" s="15"/>
      <c r="N212" s="15"/>
      <c r="O212" s="61" t="s">
        <v>56</v>
      </c>
      <c r="P212" s="61"/>
      <c r="Q212" s="61"/>
      <c r="R212" s="61"/>
      <c r="S212" s="32"/>
    </row>
    <row r="213" spans="1:19" ht="15" customHeight="1" x14ac:dyDescent="0.25">
      <c r="A213" s="62"/>
      <c r="B213" s="61"/>
      <c r="C213" s="62"/>
      <c r="D213" s="61"/>
      <c r="E213" s="61"/>
      <c r="F213" s="61"/>
      <c r="G213" s="61"/>
      <c r="H213" s="61"/>
      <c r="I213" s="61"/>
      <c r="J213" s="22"/>
      <c r="K213" s="53" t="s">
        <v>52</v>
      </c>
      <c r="L213" s="52" t="s">
        <v>53</v>
      </c>
      <c r="M213" s="52" t="s">
        <v>54</v>
      </c>
      <c r="N213" s="52" t="s">
        <v>55</v>
      </c>
      <c r="O213" s="40" t="s">
        <v>57</v>
      </c>
      <c r="P213" s="40" t="s">
        <v>58</v>
      </c>
      <c r="Q213" s="40" t="s">
        <v>59</v>
      </c>
      <c r="R213" s="40" t="s">
        <v>60</v>
      </c>
      <c r="S213" s="32"/>
    </row>
    <row r="214" spans="1:19" ht="26.25" customHeight="1" x14ac:dyDescent="0.25">
      <c r="A214" s="2">
        <v>103</v>
      </c>
      <c r="B214" s="2" t="s">
        <v>11</v>
      </c>
      <c r="C214" s="5" t="s">
        <v>102</v>
      </c>
      <c r="D214" s="2" t="s">
        <v>18</v>
      </c>
      <c r="E214" s="3">
        <v>8.4499999999999993</v>
      </c>
      <c r="F214" s="4">
        <v>2.65</v>
      </c>
      <c r="G214" s="2">
        <v>2.8</v>
      </c>
      <c r="H214" s="2">
        <v>24.2</v>
      </c>
      <c r="I214" s="2">
        <v>132.5</v>
      </c>
      <c r="J214" s="49"/>
      <c r="K214" s="10">
        <v>82.5</v>
      </c>
      <c r="L214" s="11">
        <v>7.2</v>
      </c>
      <c r="M214" s="11">
        <v>14.1</v>
      </c>
      <c r="N214" s="11">
        <v>0.8</v>
      </c>
      <c r="O214" s="11">
        <v>1.2</v>
      </c>
      <c r="P214" s="10">
        <v>2.2999999999999998</v>
      </c>
      <c r="Q214" s="11">
        <v>0.2</v>
      </c>
      <c r="R214" s="10">
        <v>1.9</v>
      </c>
      <c r="S214" s="42"/>
    </row>
    <row r="215" spans="1:19" ht="18" customHeight="1" x14ac:dyDescent="0.25">
      <c r="A215" s="2">
        <v>279</v>
      </c>
      <c r="B215" s="2" t="s">
        <v>12</v>
      </c>
      <c r="C215" s="6" t="s">
        <v>94</v>
      </c>
      <c r="D215" s="2" t="s">
        <v>142</v>
      </c>
      <c r="E215" s="2">
        <v>26.22</v>
      </c>
      <c r="F215" s="4">
        <v>6</v>
      </c>
      <c r="G215" s="2">
        <v>9.8000000000000007</v>
      </c>
      <c r="H215" s="2">
        <v>8.9</v>
      </c>
      <c r="I215" s="4">
        <v>147.6</v>
      </c>
      <c r="J215" s="49"/>
      <c r="K215" s="2">
        <v>28.9</v>
      </c>
      <c r="L215" s="2">
        <v>14.2</v>
      </c>
      <c r="M215" s="2">
        <v>70.7</v>
      </c>
      <c r="N215" s="4">
        <v>0.63500000000000001</v>
      </c>
      <c r="O215" s="2">
        <v>25.5</v>
      </c>
      <c r="P215" s="35">
        <v>3.5000000000000003E-2</v>
      </c>
      <c r="Q215" s="2">
        <v>0</v>
      </c>
      <c r="R215" s="4">
        <v>0.56999999999999995</v>
      </c>
      <c r="S215" s="39"/>
    </row>
    <row r="216" spans="1:19" ht="18" customHeight="1" x14ac:dyDescent="0.25">
      <c r="A216" s="2">
        <v>143</v>
      </c>
      <c r="B216" s="2" t="s">
        <v>13</v>
      </c>
      <c r="C216" s="49" t="s">
        <v>106</v>
      </c>
      <c r="D216" s="2" t="s">
        <v>82</v>
      </c>
      <c r="E216" s="3">
        <v>16.010000000000002</v>
      </c>
      <c r="F216" s="2">
        <v>2.1</v>
      </c>
      <c r="G216" s="2">
        <v>12.1</v>
      </c>
      <c r="H216" s="2">
        <v>15.5</v>
      </c>
      <c r="I216" s="4">
        <v>178.6</v>
      </c>
      <c r="J216" s="55"/>
      <c r="K216" s="10">
        <v>23.9</v>
      </c>
      <c r="L216" s="11">
        <v>27.8</v>
      </c>
      <c r="M216" s="8">
        <v>61.8</v>
      </c>
      <c r="N216" s="12">
        <v>0.98</v>
      </c>
      <c r="O216" s="12">
        <v>31</v>
      </c>
      <c r="P216" s="12">
        <v>7.0000000000000007E-2</v>
      </c>
      <c r="Q216" s="8">
        <v>0</v>
      </c>
      <c r="R216" s="12">
        <v>8.67</v>
      </c>
      <c r="S216" s="42"/>
    </row>
    <row r="217" spans="1:19" ht="18" customHeight="1" x14ac:dyDescent="0.25">
      <c r="A217" s="2">
        <v>348</v>
      </c>
      <c r="B217" s="2" t="s">
        <v>21</v>
      </c>
      <c r="C217" s="5" t="s">
        <v>39</v>
      </c>
      <c r="D217" s="2" t="s">
        <v>20</v>
      </c>
      <c r="E217" s="3">
        <v>9.02</v>
      </c>
      <c r="F217" s="4">
        <v>1</v>
      </c>
      <c r="G217" s="2">
        <v>0</v>
      </c>
      <c r="H217" s="4">
        <v>34</v>
      </c>
      <c r="I217" s="4">
        <v>140.19999999999999</v>
      </c>
      <c r="J217" s="49"/>
      <c r="K217" s="11">
        <v>32.5</v>
      </c>
      <c r="L217" s="37">
        <v>0</v>
      </c>
      <c r="M217" s="37">
        <v>0</v>
      </c>
      <c r="N217" s="11">
        <v>0.7</v>
      </c>
      <c r="O217" s="37">
        <v>0</v>
      </c>
      <c r="P217" s="11">
        <v>0.1</v>
      </c>
      <c r="Q217" s="37">
        <v>0</v>
      </c>
      <c r="R217" s="11">
        <v>0.8</v>
      </c>
      <c r="S217" s="39"/>
    </row>
    <row r="218" spans="1:19" ht="18" customHeight="1" x14ac:dyDescent="0.25">
      <c r="A218" s="2"/>
      <c r="B218" s="2" t="s">
        <v>22</v>
      </c>
      <c r="C218" s="49" t="s">
        <v>80</v>
      </c>
      <c r="D218" s="2" t="s">
        <v>84</v>
      </c>
      <c r="E218" s="3">
        <v>3.5</v>
      </c>
      <c r="F218" s="2">
        <v>4.4000000000000004</v>
      </c>
      <c r="G218" s="2">
        <v>0.7</v>
      </c>
      <c r="H218" s="2">
        <v>24.7</v>
      </c>
      <c r="I218" s="2">
        <v>123.1</v>
      </c>
      <c r="J218" s="49"/>
      <c r="K218" s="11">
        <v>14</v>
      </c>
      <c r="L218" s="37">
        <v>0</v>
      </c>
      <c r="M218" s="10">
        <v>0</v>
      </c>
      <c r="N218" s="11">
        <v>0.9</v>
      </c>
      <c r="O218" s="2">
        <v>0</v>
      </c>
      <c r="P218" s="37">
        <v>0.02</v>
      </c>
      <c r="Q218" s="11">
        <v>0.1</v>
      </c>
      <c r="R218" s="10">
        <v>0</v>
      </c>
      <c r="S218" s="39"/>
    </row>
    <row r="219" spans="1:19" ht="18" customHeight="1" x14ac:dyDescent="0.25">
      <c r="A219" s="60" t="s">
        <v>15</v>
      </c>
      <c r="B219" s="60"/>
      <c r="C219" s="60"/>
      <c r="D219" s="49"/>
      <c r="E219" s="20">
        <f>SUM(E213:E218)</f>
        <v>63.2</v>
      </c>
      <c r="F219" s="21">
        <f>SUM(F213:F218)</f>
        <v>16.149999999999999</v>
      </c>
      <c r="G219" s="21">
        <f>SUM(G213:G218)</f>
        <v>25.400000000000002</v>
      </c>
      <c r="H219" s="21">
        <f>SUM(H213:H218)</f>
        <v>107.3</v>
      </c>
      <c r="I219" s="21">
        <f>SUM(I213:I218)</f>
        <v>722.00000000000011</v>
      </c>
      <c r="J219" s="49"/>
      <c r="K219" s="21">
        <f t="shared" ref="K219:R219" si="19">SUM(K214:K218)</f>
        <v>181.8</v>
      </c>
      <c r="L219" s="21">
        <f t="shared" si="19"/>
        <v>49.2</v>
      </c>
      <c r="M219" s="21">
        <f t="shared" si="19"/>
        <v>146.6</v>
      </c>
      <c r="N219" s="21">
        <f t="shared" si="19"/>
        <v>4.0150000000000006</v>
      </c>
      <c r="O219" s="21">
        <f t="shared" si="19"/>
        <v>57.7</v>
      </c>
      <c r="P219" s="21">
        <f t="shared" si="19"/>
        <v>2.5249999999999999</v>
      </c>
      <c r="Q219" s="21">
        <f t="shared" si="19"/>
        <v>0.30000000000000004</v>
      </c>
      <c r="R219" s="21">
        <f t="shared" si="19"/>
        <v>11.940000000000001</v>
      </c>
      <c r="S219" s="32"/>
    </row>
    <row r="220" spans="1:19" ht="18" customHeight="1" x14ac:dyDescent="0.25">
      <c r="A220" s="59" t="s">
        <v>27</v>
      </c>
      <c r="B220" s="59"/>
      <c r="C220" s="59"/>
      <c r="D220" s="59"/>
      <c r="E220" s="20">
        <f>E210+E219</f>
        <v>117.03</v>
      </c>
      <c r="F220" s="21">
        <f>F210+F219</f>
        <v>36.450000000000003</v>
      </c>
      <c r="G220" s="21">
        <f>G210+G219</f>
        <v>58.099999999999994</v>
      </c>
      <c r="H220" s="21">
        <f>H210+H219</f>
        <v>178.3</v>
      </c>
      <c r="I220" s="21">
        <f>I210+I219</f>
        <v>1381.6000000000001</v>
      </c>
      <c r="J220" s="49"/>
      <c r="K220" s="21">
        <f t="shared" ref="K220:R220" si="20">K210+K219</f>
        <v>456.1</v>
      </c>
      <c r="L220" s="21">
        <f t="shared" si="20"/>
        <v>114.7</v>
      </c>
      <c r="M220" s="21">
        <f t="shared" si="20"/>
        <v>568.4</v>
      </c>
      <c r="N220" s="21">
        <f t="shared" si="20"/>
        <v>8.4750000000000014</v>
      </c>
      <c r="O220" s="21">
        <f t="shared" si="20"/>
        <v>284.2</v>
      </c>
      <c r="P220" s="21">
        <f t="shared" si="20"/>
        <v>13.925000000000001</v>
      </c>
      <c r="Q220" s="21">
        <f t="shared" si="20"/>
        <v>1.81</v>
      </c>
      <c r="R220" s="21">
        <f t="shared" si="20"/>
        <v>14.040000000000001</v>
      </c>
      <c r="S220" s="32"/>
    </row>
    <row r="221" spans="1:19" s="1" customFormat="1" x14ac:dyDescent="0.25">
      <c r="A221" s="23"/>
      <c r="B221" s="23"/>
      <c r="C221" s="23"/>
      <c r="D221" s="23"/>
      <c r="E221" s="25"/>
      <c r="F221" s="25"/>
      <c r="G221" s="25"/>
      <c r="H221" s="25"/>
      <c r="I221" s="25"/>
      <c r="J221" s="27"/>
      <c r="K221" s="24"/>
      <c r="L221" s="25"/>
      <c r="M221" s="25"/>
      <c r="N221" s="24"/>
      <c r="O221" s="24"/>
      <c r="P221" s="24"/>
      <c r="Q221" s="28"/>
      <c r="R221" s="25"/>
      <c r="S221" s="32"/>
    </row>
    <row r="222" spans="1:19" s="1" customFormat="1" x14ac:dyDescent="0.25">
      <c r="A222" s="23"/>
      <c r="B222" s="23"/>
      <c r="C222" s="23"/>
      <c r="D222" s="23"/>
      <c r="E222" s="25"/>
      <c r="F222" s="25"/>
      <c r="G222" s="25"/>
      <c r="H222" s="25"/>
      <c r="I222" s="25"/>
      <c r="J222" s="27"/>
      <c r="K222" s="24"/>
      <c r="L222" s="25"/>
      <c r="M222" s="25"/>
      <c r="N222" s="24"/>
      <c r="O222" s="24"/>
      <c r="P222" s="24"/>
      <c r="Q222" s="28"/>
      <c r="R222" s="25"/>
      <c r="S222" s="32"/>
    </row>
    <row r="223" spans="1:19" s="1" customFormat="1" x14ac:dyDescent="0.25">
      <c r="A223" s="23"/>
      <c r="B223" s="23"/>
      <c r="C223" s="23"/>
      <c r="D223" s="23"/>
      <c r="E223" s="25"/>
      <c r="F223" s="25"/>
      <c r="G223" s="25"/>
      <c r="H223" s="25"/>
      <c r="I223" s="25"/>
      <c r="J223" s="27"/>
      <c r="K223" s="24"/>
      <c r="L223" s="25"/>
      <c r="M223" s="25"/>
      <c r="N223" s="24"/>
      <c r="O223" s="24"/>
      <c r="P223" s="24"/>
      <c r="Q223" s="28"/>
      <c r="R223" s="25"/>
      <c r="S223" s="32"/>
    </row>
    <row r="224" spans="1:19" s="1" customFormat="1" x14ac:dyDescent="0.25">
      <c r="A224" s="23"/>
      <c r="B224" s="23"/>
      <c r="C224" s="23"/>
      <c r="D224" s="23"/>
      <c r="E224" s="25"/>
      <c r="F224" s="25"/>
      <c r="G224" s="25"/>
      <c r="H224" s="25"/>
      <c r="I224" s="25"/>
      <c r="J224" s="27"/>
      <c r="K224" s="24"/>
      <c r="L224" s="25"/>
      <c r="M224" s="25"/>
      <c r="N224" s="24"/>
      <c r="O224" s="24"/>
      <c r="P224" s="24"/>
      <c r="Q224" s="28"/>
      <c r="R224" s="25"/>
      <c r="S224" s="32"/>
    </row>
    <row r="225" spans="1:19" s="1" customFormat="1" x14ac:dyDescent="0.25">
      <c r="A225" s="23"/>
      <c r="B225" s="23"/>
      <c r="C225" s="23"/>
      <c r="D225" s="23"/>
      <c r="E225" s="25"/>
      <c r="F225" s="25"/>
      <c r="G225" s="25"/>
      <c r="H225" s="25"/>
      <c r="I225" s="25"/>
      <c r="J225" s="27"/>
      <c r="K225" s="24"/>
      <c r="L225" s="25"/>
      <c r="M225" s="25"/>
      <c r="N225" s="24"/>
      <c r="O225" s="24"/>
      <c r="P225" s="24"/>
      <c r="Q225" s="28"/>
      <c r="R225" s="25"/>
      <c r="S225" s="32"/>
    </row>
    <row r="226" spans="1:19" s="1" customFormat="1" x14ac:dyDescent="0.25">
      <c r="A226" s="23"/>
      <c r="B226" s="23"/>
      <c r="C226" s="23"/>
      <c r="D226" s="23"/>
      <c r="E226" s="25"/>
      <c r="F226" s="25"/>
      <c r="G226" s="25"/>
      <c r="H226" s="25"/>
      <c r="I226" s="25"/>
      <c r="J226" s="27"/>
      <c r="K226" s="24"/>
      <c r="L226" s="25"/>
      <c r="M226" s="25"/>
      <c r="N226" s="24"/>
      <c r="O226" s="24"/>
      <c r="P226" s="24"/>
      <c r="Q226" s="28"/>
      <c r="R226" s="25"/>
      <c r="S226" s="32"/>
    </row>
    <row r="227" spans="1:19" s="1" customFormat="1" x14ac:dyDescent="0.25">
      <c r="A227" s="23"/>
      <c r="B227" s="23"/>
      <c r="C227" s="23"/>
      <c r="D227" s="23"/>
      <c r="E227" s="25"/>
      <c r="F227" s="25"/>
      <c r="G227" s="25"/>
      <c r="H227" s="25"/>
      <c r="I227" s="25"/>
      <c r="J227" s="27"/>
      <c r="K227" s="24"/>
      <c r="L227" s="25"/>
      <c r="M227" s="25"/>
      <c r="N227" s="24"/>
      <c r="O227" s="24"/>
      <c r="P227" s="24"/>
      <c r="Q227" s="28"/>
      <c r="R227" s="25"/>
      <c r="S227" s="32"/>
    </row>
    <row r="228" spans="1:19" s="1" customFormat="1" x14ac:dyDescent="0.25">
      <c r="A228" s="23"/>
      <c r="B228" s="23"/>
      <c r="C228" s="23"/>
      <c r="D228" s="23"/>
      <c r="E228" s="25"/>
      <c r="F228" s="25"/>
      <c r="G228" s="25"/>
      <c r="H228" s="25"/>
      <c r="I228" s="25"/>
      <c r="J228" s="27"/>
      <c r="K228" s="24"/>
      <c r="L228" s="25"/>
      <c r="M228" s="25"/>
      <c r="N228" s="24"/>
      <c r="O228" s="24"/>
      <c r="P228" s="24"/>
      <c r="Q228" s="28"/>
      <c r="R228" s="25"/>
      <c r="S228" s="32"/>
    </row>
    <row r="229" spans="1:19" s="1" customFormat="1" x14ac:dyDescent="0.25">
      <c r="A229" s="23"/>
      <c r="B229" s="23"/>
      <c r="C229" s="23"/>
      <c r="D229" s="23"/>
      <c r="E229" s="25"/>
      <c r="F229" s="25"/>
      <c r="G229" s="25"/>
      <c r="H229" s="25"/>
      <c r="I229" s="25"/>
      <c r="J229" s="27"/>
      <c r="K229" s="24"/>
      <c r="L229" s="25"/>
      <c r="M229" s="25"/>
      <c r="N229" s="24"/>
      <c r="O229" s="24"/>
      <c r="P229" s="24"/>
      <c r="Q229" s="28"/>
      <c r="R229" s="25"/>
      <c r="S229" s="32"/>
    </row>
    <row r="230" spans="1:19" ht="18" customHeight="1" x14ac:dyDescent="0.25">
      <c r="A230" s="63" t="s">
        <v>75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5"/>
      <c r="S230" s="32"/>
    </row>
    <row r="231" spans="1:19" ht="18.75" customHeight="1" x14ac:dyDescent="0.25">
      <c r="A231" s="58" t="s">
        <v>7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32"/>
    </row>
    <row r="232" spans="1:19" ht="18" customHeight="1" x14ac:dyDescent="0.25">
      <c r="A232" s="62" t="s">
        <v>51</v>
      </c>
      <c r="B232" s="61" t="s">
        <v>0</v>
      </c>
      <c r="C232" s="62" t="s">
        <v>61</v>
      </c>
      <c r="D232" s="61" t="s">
        <v>1</v>
      </c>
      <c r="E232" s="61" t="s">
        <v>2</v>
      </c>
      <c r="F232" s="61" t="s">
        <v>3</v>
      </c>
      <c r="G232" s="61" t="s">
        <v>4</v>
      </c>
      <c r="H232" s="61" t="s">
        <v>5</v>
      </c>
      <c r="I232" s="61" t="s">
        <v>6</v>
      </c>
      <c r="J232" s="22"/>
      <c r="K232" s="14" t="s">
        <v>64</v>
      </c>
      <c r="L232" s="15"/>
      <c r="M232" s="15"/>
      <c r="N232" s="15"/>
      <c r="O232" s="61" t="s">
        <v>56</v>
      </c>
      <c r="P232" s="61"/>
      <c r="Q232" s="61"/>
      <c r="R232" s="61"/>
      <c r="S232" s="32"/>
    </row>
    <row r="233" spans="1:19" ht="15" customHeight="1" x14ac:dyDescent="0.25">
      <c r="A233" s="62"/>
      <c r="B233" s="61"/>
      <c r="C233" s="62"/>
      <c r="D233" s="61"/>
      <c r="E233" s="61"/>
      <c r="F233" s="61"/>
      <c r="G233" s="61"/>
      <c r="H233" s="61"/>
      <c r="I233" s="61"/>
      <c r="J233" s="22"/>
      <c r="K233" s="53" t="s">
        <v>52</v>
      </c>
      <c r="L233" s="52" t="s">
        <v>53</v>
      </c>
      <c r="M233" s="52" t="s">
        <v>54</v>
      </c>
      <c r="N233" s="52" t="s">
        <v>55</v>
      </c>
      <c r="O233" s="40" t="s">
        <v>57</v>
      </c>
      <c r="P233" s="40" t="s">
        <v>58</v>
      </c>
      <c r="Q233" s="40" t="s">
        <v>59</v>
      </c>
      <c r="R233" s="40" t="s">
        <v>60</v>
      </c>
      <c r="S233" s="32"/>
    </row>
    <row r="234" spans="1:19" s="1" customFormat="1" ht="29.25" customHeight="1" x14ac:dyDescent="0.25">
      <c r="A234" s="2">
        <v>219</v>
      </c>
      <c r="B234" s="2" t="s">
        <v>11</v>
      </c>
      <c r="C234" s="5" t="s">
        <v>95</v>
      </c>
      <c r="D234" s="2" t="s">
        <v>85</v>
      </c>
      <c r="E234" s="3">
        <v>54.79</v>
      </c>
      <c r="F234" s="2">
        <v>28.2</v>
      </c>
      <c r="G234" s="2">
        <v>22.5</v>
      </c>
      <c r="H234" s="4">
        <v>19.2</v>
      </c>
      <c r="I234" s="4">
        <v>393</v>
      </c>
      <c r="J234" s="49"/>
      <c r="K234" s="4">
        <v>248.8</v>
      </c>
      <c r="L234" s="2">
        <v>39.6</v>
      </c>
      <c r="M234" s="4">
        <v>350.7</v>
      </c>
      <c r="N234" s="2">
        <v>1.2</v>
      </c>
      <c r="O234" s="2">
        <v>89.1</v>
      </c>
      <c r="P234" s="2">
        <v>0.1</v>
      </c>
      <c r="Q234" s="2">
        <v>0</v>
      </c>
      <c r="R234" s="2">
        <v>0.4</v>
      </c>
      <c r="S234" s="39"/>
    </row>
    <row r="235" spans="1:19" ht="18" customHeight="1" x14ac:dyDescent="0.25">
      <c r="A235" s="2">
        <v>376</v>
      </c>
      <c r="B235" s="2" t="s">
        <v>12</v>
      </c>
      <c r="C235" s="49" t="s">
        <v>24</v>
      </c>
      <c r="D235" s="2" t="s">
        <v>86</v>
      </c>
      <c r="E235" s="3">
        <v>1.4</v>
      </c>
      <c r="F235" s="2">
        <v>0.1</v>
      </c>
      <c r="G235" s="2">
        <v>0</v>
      </c>
      <c r="H235" s="4">
        <v>15</v>
      </c>
      <c r="I235" s="4">
        <v>60</v>
      </c>
      <c r="J235" s="49"/>
      <c r="K235" s="11">
        <v>5</v>
      </c>
      <c r="L235" s="10">
        <v>0</v>
      </c>
      <c r="M235" s="10">
        <v>0</v>
      </c>
      <c r="N235" s="11">
        <v>2</v>
      </c>
      <c r="O235" s="10">
        <v>0</v>
      </c>
      <c r="P235" s="10">
        <v>0</v>
      </c>
      <c r="Q235" s="37">
        <v>0</v>
      </c>
      <c r="R235" s="37">
        <v>0</v>
      </c>
      <c r="S235" s="42"/>
    </row>
    <row r="236" spans="1:19" ht="18" customHeight="1" x14ac:dyDescent="0.25">
      <c r="A236" s="60" t="s">
        <v>15</v>
      </c>
      <c r="B236" s="60"/>
      <c r="C236" s="60"/>
      <c r="D236" s="49"/>
      <c r="E236" s="20">
        <f>SUM(E233:E235)</f>
        <v>56.19</v>
      </c>
      <c r="F236" s="21">
        <f>SUM(F234:F235)</f>
        <v>28.3</v>
      </c>
      <c r="G236" s="21">
        <f>SUM(G234:G235)</f>
        <v>22.5</v>
      </c>
      <c r="H236" s="21">
        <f>SUM(H234:H235)</f>
        <v>34.200000000000003</v>
      </c>
      <c r="I236" s="21">
        <f>SUM(I234:I235)</f>
        <v>453</v>
      </c>
      <c r="J236" s="49"/>
      <c r="K236" s="21">
        <f>SUM(K234:K235)</f>
        <v>253.8</v>
      </c>
      <c r="L236" s="21">
        <f>SUM(L234:L235)</f>
        <v>39.6</v>
      </c>
      <c r="M236" s="21">
        <f>SUM(M234:M235)</f>
        <v>350.7</v>
      </c>
      <c r="N236" s="21">
        <f>SUM(N234:N235)</f>
        <v>3.2</v>
      </c>
      <c r="O236" s="21">
        <f>SUM(O234:O235)</f>
        <v>89.1</v>
      </c>
      <c r="P236" s="21">
        <f>SUM(P234:P235)</f>
        <v>0.1</v>
      </c>
      <c r="Q236" s="21">
        <f>SUM(Q234:Q235)</f>
        <v>0</v>
      </c>
      <c r="R236" s="21">
        <f>SUM(R234:R235)</f>
        <v>0.4</v>
      </c>
      <c r="S236" s="32"/>
    </row>
    <row r="237" spans="1:19" ht="18" customHeight="1" x14ac:dyDescent="0.25">
      <c r="A237" s="58" t="s">
        <v>16</v>
      </c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32"/>
    </row>
    <row r="238" spans="1:19" ht="18" customHeight="1" x14ac:dyDescent="0.25">
      <c r="A238" s="62" t="s">
        <v>51</v>
      </c>
      <c r="B238" s="61" t="s">
        <v>0</v>
      </c>
      <c r="C238" s="62" t="s">
        <v>61</v>
      </c>
      <c r="D238" s="61" t="s">
        <v>1</v>
      </c>
      <c r="E238" s="61" t="s">
        <v>2</v>
      </c>
      <c r="F238" s="61" t="s">
        <v>3</v>
      </c>
      <c r="G238" s="61" t="s">
        <v>4</v>
      </c>
      <c r="H238" s="61" t="s">
        <v>5</v>
      </c>
      <c r="I238" s="61" t="s">
        <v>6</v>
      </c>
      <c r="J238" s="22"/>
      <c r="K238" s="14" t="s">
        <v>64</v>
      </c>
      <c r="L238" s="15"/>
      <c r="M238" s="15"/>
      <c r="N238" s="15"/>
      <c r="O238" s="61" t="s">
        <v>56</v>
      </c>
      <c r="P238" s="61"/>
      <c r="Q238" s="61"/>
      <c r="R238" s="61"/>
      <c r="S238" s="32"/>
    </row>
    <row r="239" spans="1:19" ht="15" customHeight="1" x14ac:dyDescent="0.25">
      <c r="A239" s="62"/>
      <c r="B239" s="61"/>
      <c r="C239" s="62"/>
      <c r="D239" s="61"/>
      <c r="E239" s="61"/>
      <c r="F239" s="61"/>
      <c r="G239" s="61"/>
      <c r="H239" s="61"/>
      <c r="I239" s="61"/>
      <c r="J239" s="22"/>
      <c r="K239" s="53" t="s">
        <v>52</v>
      </c>
      <c r="L239" s="52" t="s">
        <v>53</v>
      </c>
      <c r="M239" s="52" t="s">
        <v>54</v>
      </c>
      <c r="N239" s="52" t="s">
        <v>55</v>
      </c>
      <c r="O239" s="40" t="s">
        <v>57</v>
      </c>
      <c r="P239" s="40" t="s">
        <v>58</v>
      </c>
      <c r="Q239" s="40" t="s">
        <v>59</v>
      </c>
      <c r="R239" s="40" t="s">
        <v>60</v>
      </c>
      <c r="S239" s="32"/>
    </row>
    <row r="240" spans="1:19" s="1" customFormat="1" x14ac:dyDescent="0.25">
      <c r="A240" s="50">
        <v>71</v>
      </c>
      <c r="B240" s="2">
        <v>1</v>
      </c>
      <c r="C240" s="7" t="s">
        <v>105</v>
      </c>
      <c r="D240" s="2" t="s">
        <v>17</v>
      </c>
      <c r="E240" s="3">
        <v>12.62</v>
      </c>
      <c r="F240" s="4">
        <v>0.5</v>
      </c>
      <c r="G240" s="2">
        <v>0</v>
      </c>
      <c r="H240" s="4">
        <v>2</v>
      </c>
      <c r="I240" s="4">
        <v>9.6</v>
      </c>
      <c r="J240" s="49"/>
      <c r="K240" s="2">
        <v>13.8</v>
      </c>
      <c r="L240" s="35">
        <v>0</v>
      </c>
      <c r="M240" s="35">
        <v>0</v>
      </c>
      <c r="N240" s="2">
        <v>0.3</v>
      </c>
      <c r="O240" s="10">
        <v>0</v>
      </c>
      <c r="P240" s="10">
        <v>0</v>
      </c>
      <c r="Q240" s="10">
        <v>0</v>
      </c>
      <c r="R240" s="11">
        <v>3</v>
      </c>
      <c r="S240" s="42"/>
    </row>
    <row r="241" spans="1:19" ht="30" customHeight="1" x14ac:dyDescent="0.25">
      <c r="A241" s="2">
        <v>102</v>
      </c>
      <c r="B241" s="2" t="s">
        <v>12</v>
      </c>
      <c r="C241" s="5" t="s">
        <v>118</v>
      </c>
      <c r="D241" s="2" t="s">
        <v>18</v>
      </c>
      <c r="E241" s="2">
        <v>7.51</v>
      </c>
      <c r="F241" s="2">
        <v>5.0999999999999996</v>
      </c>
      <c r="G241" s="2">
        <v>5.4</v>
      </c>
      <c r="H241" s="2">
        <v>23.9</v>
      </c>
      <c r="I241" s="2">
        <v>163.80000000000001</v>
      </c>
      <c r="J241" s="55"/>
      <c r="K241" s="11">
        <v>45.8</v>
      </c>
      <c r="L241" s="10">
        <v>35.5</v>
      </c>
      <c r="M241" s="37">
        <v>0</v>
      </c>
      <c r="N241" s="11">
        <v>4.5999999999999996</v>
      </c>
      <c r="O241" s="37">
        <v>0</v>
      </c>
      <c r="P241" s="37">
        <v>0</v>
      </c>
      <c r="Q241" s="10">
        <v>0</v>
      </c>
      <c r="R241" s="11">
        <v>11.2</v>
      </c>
      <c r="S241" s="39"/>
    </row>
    <row r="242" spans="1:19" ht="18" customHeight="1" x14ac:dyDescent="0.25">
      <c r="A242" s="2">
        <v>289</v>
      </c>
      <c r="B242" s="2" t="s">
        <v>13</v>
      </c>
      <c r="C242" s="5" t="s">
        <v>126</v>
      </c>
      <c r="D242" s="2" t="s">
        <v>90</v>
      </c>
      <c r="E242" s="2">
        <v>30.57</v>
      </c>
      <c r="F242" s="2">
        <v>14.1</v>
      </c>
      <c r="G242" s="2">
        <v>17.899999999999999</v>
      </c>
      <c r="H242" s="2">
        <v>18.399999999999999</v>
      </c>
      <c r="I242" s="4">
        <v>291</v>
      </c>
      <c r="J242" s="49"/>
      <c r="K242" s="2">
        <v>36.799999999999997</v>
      </c>
      <c r="L242" s="2">
        <v>38.9</v>
      </c>
      <c r="M242" s="2">
        <v>108.2</v>
      </c>
      <c r="N242" s="2">
        <v>1.9</v>
      </c>
      <c r="O242" s="2">
        <v>0</v>
      </c>
      <c r="P242" s="2">
        <v>0.2</v>
      </c>
      <c r="Q242" s="2">
        <v>4.2</v>
      </c>
      <c r="R242" s="2">
        <v>11.3</v>
      </c>
      <c r="S242" s="42"/>
    </row>
    <row r="243" spans="1:19" ht="18" customHeight="1" x14ac:dyDescent="0.25">
      <c r="A243" s="2">
        <v>1041</v>
      </c>
      <c r="B243" s="2" t="s">
        <v>21</v>
      </c>
      <c r="C243" s="5" t="s">
        <v>127</v>
      </c>
      <c r="D243" s="2" t="s">
        <v>20</v>
      </c>
      <c r="E243" s="3">
        <v>5.22</v>
      </c>
      <c r="F243" s="2">
        <v>0.1</v>
      </c>
      <c r="G243" s="2">
        <v>0</v>
      </c>
      <c r="H243" s="2">
        <v>27.1</v>
      </c>
      <c r="I243" s="2">
        <v>108.6</v>
      </c>
      <c r="J243" s="55"/>
      <c r="K243" s="11">
        <v>23.52</v>
      </c>
      <c r="L243" s="10">
        <v>0</v>
      </c>
      <c r="M243" s="9">
        <v>0</v>
      </c>
      <c r="N243" s="11">
        <v>0.24</v>
      </c>
      <c r="O243" s="9">
        <v>0</v>
      </c>
      <c r="P243" s="36">
        <v>0.03</v>
      </c>
      <c r="Q243" s="9">
        <v>0</v>
      </c>
      <c r="R243" s="9">
        <v>12.9</v>
      </c>
      <c r="S243" s="44"/>
    </row>
    <row r="244" spans="1:19" ht="18" customHeight="1" x14ac:dyDescent="0.25">
      <c r="A244" s="2"/>
      <c r="B244" s="2" t="s">
        <v>22</v>
      </c>
      <c r="C244" s="49" t="s">
        <v>80</v>
      </c>
      <c r="D244" s="2" t="s">
        <v>84</v>
      </c>
      <c r="E244" s="3">
        <v>3.5</v>
      </c>
      <c r="F244" s="2">
        <v>4.4000000000000004</v>
      </c>
      <c r="G244" s="2">
        <v>0.7</v>
      </c>
      <c r="H244" s="2">
        <v>24.7</v>
      </c>
      <c r="I244" s="2">
        <v>123.1</v>
      </c>
      <c r="J244" s="49"/>
      <c r="K244" s="11">
        <v>14</v>
      </c>
      <c r="L244" s="37">
        <v>0</v>
      </c>
      <c r="M244" s="10">
        <v>0</v>
      </c>
      <c r="N244" s="11">
        <v>0.9</v>
      </c>
      <c r="O244" s="2">
        <v>0</v>
      </c>
      <c r="P244" s="37">
        <v>0.02</v>
      </c>
      <c r="Q244" s="11">
        <v>0.1</v>
      </c>
      <c r="R244" s="10">
        <v>0</v>
      </c>
      <c r="S244" s="39"/>
    </row>
    <row r="245" spans="1:19" ht="18" customHeight="1" x14ac:dyDescent="0.25">
      <c r="A245" s="60" t="s">
        <v>15</v>
      </c>
      <c r="B245" s="60"/>
      <c r="C245" s="60"/>
      <c r="D245" s="49"/>
      <c r="E245" s="20">
        <f>SUM(E239:E244)</f>
        <v>59.42</v>
      </c>
      <c r="F245" s="21">
        <f>SUM(F239:F244)</f>
        <v>24.200000000000003</v>
      </c>
      <c r="G245" s="21">
        <f>SUM(G239:G244)</f>
        <v>23.999999999999996</v>
      </c>
      <c r="H245" s="21">
        <f>SUM(H239:H244)</f>
        <v>96.100000000000009</v>
      </c>
      <c r="I245" s="21">
        <f>SUM(I239:I244)</f>
        <v>696.1</v>
      </c>
      <c r="J245" s="49"/>
      <c r="K245" s="21">
        <f t="shared" ref="K245:R245" si="21">SUM(K240:K244)</f>
        <v>133.91999999999999</v>
      </c>
      <c r="L245" s="21">
        <f t="shared" si="21"/>
        <v>74.400000000000006</v>
      </c>
      <c r="M245" s="21">
        <f t="shared" si="21"/>
        <v>108.2</v>
      </c>
      <c r="N245" s="21">
        <f t="shared" si="21"/>
        <v>7.9399999999999995</v>
      </c>
      <c r="O245" s="21">
        <f t="shared" si="21"/>
        <v>0</v>
      </c>
      <c r="P245" s="21">
        <f t="shared" si="21"/>
        <v>0.25</v>
      </c>
      <c r="Q245" s="21">
        <f t="shared" si="21"/>
        <v>4.3</v>
      </c>
      <c r="R245" s="21">
        <f t="shared" si="21"/>
        <v>38.4</v>
      </c>
      <c r="S245" s="32"/>
    </row>
    <row r="246" spans="1:19" ht="18" customHeight="1" x14ac:dyDescent="0.25">
      <c r="A246" s="59" t="s">
        <v>27</v>
      </c>
      <c r="B246" s="59"/>
      <c r="C246" s="59"/>
      <c r="D246" s="59"/>
      <c r="E246" s="20">
        <f>E236+E245</f>
        <v>115.61</v>
      </c>
      <c r="F246" s="21">
        <f>F236+F245</f>
        <v>52.5</v>
      </c>
      <c r="G246" s="21">
        <f>G236+G245</f>
        <v>46.5</v>
      </c>
      <c r="H246" s="21">
        <f>H236+H245</f>
        <v>130.30000000000001</v>
      </c>
      <c r="I246" s="21">
        <f>I236+I245</f>
        <v>1149.0999999999999</v>
      </c>
      <c r="J246" s="49"/>
      <c r="K246" s="21">
        <f t="shared" ref="K246:R246" si="22">K236+K245</f>
        <v>387.72</v>
      </c>
      <c r="L246" s="21">
        <f t="shared" si="22"/>
        <v>114</v>
      </c>
      <c r="M246" s="21">
        <f t="shared" si="22"/>
        <v>458.9</v>
      </c>
      <c r="N246" s="21">
        <f t="shared" si="22"/>
        <v>11.14</v>
      </c>
      <c r="O246" s="21">
        <f t="shared" si="22"/>
        <v>89.1</v>
      </c>
      <c r="P246" s="21">
        <f t="shared" si="22"/>
        <v>0.35</v>
      </c>
      <c r="Q246" s="21">
        <f t="shared" si="22"/>
        <v>4.3</v>
      </c>
      <c r="R246" s="21">
        <f t="shared" si="22"/>
        <v>38.799999999999997</v>
      </c>
      <c r="S246" s="32"/>
    </row>
    <row r="247" spans="1:19" s="1" customFormat="1" x14ac:dyDescent="0.25">
      <c r="A247" s="23"/>
      <c r="B247" s="23"/>
      <c r="C247" s="23"/>
      <c r="D247" s="23"/>
      <c r="E247" s="25"/>
      <c r="F247" s="25"/>
      <c r="G247" s="25"/>
      <c r="H247" s="25"/>
      <c r="I247" s="25"/>
      <c r="J247" s="27"/>
      <c r="K247" s="24"/>
      <c r="L247" s="25"/>
      <c r="M247" s="24"/>
      <c r="N247" s="24"/>
      <c r="O247" s="25"/>
      <c r="P247" s="24"/>
      <c r="Q247" s="24"/>
      <c r="R247" s="25"/>
      <c r="S247" s="32"/>
    </row>
    <row r="248" spans="1:19" s="1" customFormat="1" x14ac:dyDescent="0.25">
      <c r="A248" s="23"/>
      <c r="B248" s="23"/>
      <c r="C248" s="23"/>
      <c r="D248" s="23"/>
      <c r="E248" s="25"/>
      <c r="F248" s="25"/>
      <c r="G248" s="25"/>
      <c r="H248" s="25"/>
      <c r="I248" s="25"/>
      <c r="J248" s="27"/>
      <c r="K248" s="24"/>
      <c r="L248" s="25"/>
      <c r="M248" s="24"/>
      <c r="N248" s="24"/>
      <c r="O248" s="25"/>
      <c r="P248" s="24"/>
      <c r="Q248" s="24"/>
      <c r="R248" s="25"/>
      <c r="S248" s="32"/>
    </row>
    <row r="249" spans="1:19" s="1" customFormat="1" x14ac:dyDescent="0.25">
      <c r="A249" s="23"/>
      <c r="B249" s="23"/>
      <c r="C249" s="23"/>
      <c r="D249" s="23"/>
      <c r="E249" s="25"/>
      <c r="F249" s="25"/>
      <c r="G249" s="25"/>
      <c r="H249" s="25"/>
      <c r="I249" s="25"/>
      <c r="J249" s="27"/>
      <c r="K249" s="24"/>
      <c r="L249" s="25"/>
      <c r="M249" s="24"/>
      <c r="N249" s="24"/>
      <c r="O249" s="25"/>
      <c r="P249" s="24"/>
      <c r="Q249" s="24"/>
      <c r="R249" s="25"/>
      <c r="S249" s="32"/>
    </row>
    <row r="250" spans="1:19" s="1" customFormat="1" x14ac:dyDescent="0.25">
      <c r="A250" s="23"/>
      <c r="B250" s="23"/>
      <c r="C250" s="23"/>
      <c r="D250" s="23"/>
      <c r="E250" s="25"/>
      <c r="F250" s="25"/>
      <c r="G250" s="25"/>
      <c r="H250" s="25"/>
      <c r="I250" s="25"/>
      <c r="J250" s="27"/>
      <c r="K250" s="24"/>
      <c r="L250" s="25"/>
      <c r="M250" s="24"/>
      <c r="N250" s="24"/>
      <c r="O250" s="25"/>
      <c r="P250" s="24"/>
      <c r="Q250" s="24"/>
      <c r="R250" s="25"/>
      <c r="S250" s="32"/>
    </row>
    <row r="251" spans="1:19" s="1" customFormat="1" x14ac:dyDescent="0.25">
      <c r="A251" s="23"/>
      <c r="B251" s="23"/>
      <c r="C251" s="23"/>
      <c r="D251" s="23"/>
      <c r="E251" s="25"/>
      <c r="F251" s="25"/>
      <c r="G251" s="25"/>
      <c r="H251" s="25"/>
      <c r="I251" s="25"/>
      <c r="J251" s="27"/>
      <c r="K251" s="24"/>
      <c r="L251" s="25"/>
      <c r="M251" s="24"/>
      <c r="N251" s="24"/>
      <c r="O251" s="25"/>
      <c r="P251" s="24"/>
      <c r="Q251" s="24"/>
      <c r="R251" s="25"/>
      <c r="S251" s="32"/>
    </row>
    <row r="252" spans="1:19" s="1" customFormat="1" x14ac:dyDescent="0.25">
      <c r="A252" s="23"/>
      <c r="B252" s="23"/>
      <c r="C252" s="23"/>
      <c r="D252" s="23"/>
      <c r="E252" s="25"/>
      <c r="F252" s="25"/>
      <c r="G252" s="25"/>
      <c r="H252" s="25"/>
      <c r="I252" s="25"/>
      <c r="J252" s="27"/>
      <c r="K252" s="24"/>
      <c r="L252" s="25"/>
      <c r="M252" s="24"/>
      <c r="N252" s="24"/>
      <c r="O252" s="25"/>
      <c r="P252" s="24"/>
      <c r="Q252" s="24"/>
      <c r="R252" s="25"/>
      <c r="S252" s="32"/>
    </row>
    <row r="253" spans="1:19" s="1" customFormat="1" x14ac:dyDescent="0.25">
      <c r="A253" s="23"/>
      <c r="B253" s="23"/>
      <c r="C253" s="23"/>
      <c r="D253" s="23"/>
      <c r="E253" s="25"/>
      <c r="F253" s="25"/>
      <c r="G253" s="25"/>
      <c r="H253" s="25"/>
      <c r="I253" s="25"/>
      <c r="J253" s="27"/>
      <c r="K253" s="24"/>
      <c r="L253" s="25"/>
      <c r="M253" s="24"/>
      <c r="N253" s="24"/>
      <c r="O253" s="25"/>
      <c r="P253" s="24"/>
      <c r="Q253" s="24"/>
      <c r="R253" s="25"/>
      <c r="S253" s="32"/>
    </row>
    <row r="254" spans="1:19" s="1" customFormat="1" x14ac:dyDescent="0.25">
      <c r="A254" s="23"/>
      <c r="B254" s="23"/>
      <c r="C254" s="23"/>
      <c r="D254" s="23"/>
      <c r="E254" s="25"/>
      <c r="F254" s="25"/>
      <c r="G254" s="25"/>
      <c r="H254" s="25"/>
      <c r="I254" s="25"/>
      <c r="J254" s="27"/>
      <c r="K254" s="24"/>
      <c r="L254" s="25"/>
      <c r="M254" s="24"/>
      <c r="N254" s="24"/>
      <c r="O254" s="25"/>
      <c r="P254" s="24"/>
      <c r="Q254" s="24"/>
      <c r="R254" s="25"/>
      <c r="S254" s="32"/>
    </row>
    <row r="255" spans="1:19" s="1" customFormat="1" x14ac:dyDescent="0.25">
      <c r="A255" s="23"/>
      <c r="B255" s="23"/>
      <c r="C255" s="23"/>
      <c r="D255" s="23"/>
      <c r="E255" s="25"/>
      <c r="F255" s="25"/>
      <c r="G255" s="25"/>
      <c r="H255" s="25"/>
      <c r="I255" s="25"/>
      <c r="J255" s="27"/>
      <c r="K255" s="24"/>
      <c r="L255" s="25"/>
      <c r="M255" s="24"/>
      <c r="N255" s="24"/>
      <c r="O255" s="25"/>
      <c r="P255" s="24"/>
      <c r="Q255" s="24"/>
      <c r="R255" s="25"/>
      <c r="S255" s="32"/>
    </row>
    <row r="256" spans="1:19" s="1" customFormat="1" x14ac:dyDescent="0.25">
      <c r="A256" s="23"/>
      <c r="B256" s="23"/>
      <c r="C256" s="23"/>
      <c r="D256" s="23"/>
      <c r="E256" s="25"/>
      <c r="F256" s="25"/>
      <c r="G256" s="25"/>
      <c r="H256" s="25"/>
      <c r="I256" s="25"/>
      <c r="J256" s="27"/>
      <c r="K256" s="24"/>
      <c r="L256" s="25"/>
      <c r="M256" s="24"/>
      <c r="N256" s="24"/>
      <c r="O256" s="25"/>
      <c r="P256" s="24"/>
      <c r="Q256" s="24"/>
      <c r="R256" s="25"/>
      <c r="S256" s="32"/>
    </row>
    <row r="257" spans="1:19" s="1" customFormat="1" x14ac:dyDescent="0.25">
      <c r="A257" s="23"/>
      <c r="B257" s="23"/>
      <c r="C257" s="23"/>
      <c r="D257" s="23"/>
      <c r="E257" s="25"/>
      <c r="F257" s="25"/>
      <c r="G257" s="25"/>
      <c r="H257" s="25"/>
      <c r="I257" s="25"/>
      <c r="J257" s="27"/>
      <c r="K257" s="24"/>
      <c r="L257" s="25"/>
      <c r="M257" s="24"/>
      <c r="N257" s="24"/>
      <c r="O257" s="25"/>
      <c r="P257" s="24"/>
      <c r="Q257" s="24"/>
      <c r="R257" s="25"/>
      <c r="S257" s="32"/>
    </row>
    <row r="258" spans="1:19" s="1" customFormat="1" x14ac:dyDescent="0.25">
      <c r="A258" s="23"/>
      <c r="B258" s="23"/>
      <c r="C258" s="23"/>
      <c r="D258" s="23"/>
      <c r="E258" s="25"/>
      <c r="F258" s="25"/>
      <c r="G258" s="25"/>
      <c r="H258" s="25"/>
      <c r="I258" s="25"/>
      <c r="J258" s="27"/>
      <c r="K258" s="24"/>
      <c r="L258" s="25"/>
      <c r="M258" s="24"/>
      <c r="N258" s="24"/>
      <c r="O258" s="25"/>
      <c r="P258" s="24"/>
      <c r="Q258" s="24"/>
      <c r="R258" s="25"/>
      <c r="S258" s="32"/>
    </row>
    <row r="259" spans="1:19" ht="18" customHeight="1" x14ac:dyDescent="0.25">
      <c r="A259" s="63" t="s">
        <v>76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5"/>
      <c r="S259" s="32"/>
    </row>
    <row r="260" spans="1:19" ht="18.75" customHeight="1" x14ac:dyDescent="0.25">
      <c r="A260" s="58" t="s">
        <v>7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32"/>
    </row>
    <row r="261" spans="1:19" ht="18" customHeight="1" x14ac:dyDescent="0.25">
      <c r="A261" s="62" t="s">
        <v>51</v>
      </c>
      <c r="B261" s="61" t="s">
        <v>0</v>
      </c>
      <c r="C261" s="62" t="s">
        <v>61</v>
      </c>
      <c r="D261" s="61" t="s">
        <v>1</v>
      </c>
      <c r="E261" s="61" t="s">
        <v>2</v>
      </c>
      <c r="F261" s="61" t="s">
        <v>3</v>
      </c>
      <c r="G261" s="61" t="s">
        <v>4</v>
      </c>
      <c r="H261" s="61" t="s">
        <v>5</v>
      </c>
      <c r="I261" s="61" t="s">
        <v>6</v>
      </c>
      <c r="J261" s="22"/>
      <c r="K261" s="14" t="s">
        <v>64</v>
      </c>
      <c r="L261" s="15"/>
      <c r="M261" s="15"/>
      <c r="N261" s="15"/>
      <c r="O261" s="61" t="s">
        <v>56</v>
      </c>
      <c r="P261" s="61"/>
      <c r="Q261" s="61"/>
      <c r="R261" s="61"/>
      <c r="S261" s="32"/>
    </row>
    <row r="262" spans="1:19" ht="15" customHeight="1" x14ac:dyDescent="0.25">
      <c r="A262" s="62"/>
      <c r="B262" s="61"/>
      <c r="C262" s="62"/>
      <c r="D262" s="61"/>
      <c r="E262" s="61"/>
      <c r="F262" s="61"/>
      <c r="G262" s="61"/>
      <c r="H262" s="61"/>
      <c r="I262" s="61"/>
      <c r="J262" s="22"/>
      <c r="K262" s="52" t="s">
        <v>52</v>
      </c>
      <c r="L262" s="52" t="s">
        <v>53</v>
      </c>
      <c r="M262" s="52" t="s">
        <v>54</v>
      </c>
      <c r="N262" s="52" t="s">
        <v>55</v>
      </c>
      <c r="O262" s="40" t="s">
        <v>57</v>
      </c>
      <c r="P262" s="40" t="s">
        <v>58</v>
      </c>
      <c r="Q262" s="40" t="s">
        <v>59</v>
      </c>
      <c r="R262" s="40" t="s">
        <v>60</v>
      </c>
      <c r="S262" s="32"/>
    </row>
    <row r="263" spans="1:19" ht="26.25" x14ac:dyDescent="0.25">
      <c r="A263" s="2">
        <v>173</v>
      </c>
      <c r="B263" s="2" t="s">
        <v>11</v>
      </c>
      <c r="C263" s="6" t="s">
        <v>103</v>
      </c>
      <c r="D263" s="2" t="s">
        <v>87</v>
      </c>
      <c r="E263" s="3">
        <v>19.72</v>
      </c>
      <c r="F263" s="2">
        <v>8.6</v>
      </c>
      <c r="G263" s="2">
        <v>12.4</v>
      </c>
      <c r="H263" s="4">
        <v>46</v>
      </c>
      <c r="I263" s="4">
        <v>330</v>
      </c>
      <c r="J263" s="8"/>
      <c r="K263" s="11">
        <v>66.099999999999994</v>
      </c>
      <c r="L263" s="11">
        <v>19</v>
      </c>
      <c r="M263" s="11">
        <v>79.900000000000006</v>
      </c>
      <c r="N263" s="10">
        <v>0.5</v>
      </c>
      <c r="O263" s="10">
        <v>0.1</v>
      </c>
      <c r="P263" s="11">
        <v>8.1</v>
      </c>
      <c r="Q263" s="10">
        <v>0.4</v>
      </c>
      <c r="R263" s="10">
        <v>0.6</v>
      </c>
      <c r="S263" s="42"/>
    </row>
    <row r="264" spans="1:19" s="1" customFormat="1" ht="18" customHeight="1" x14ac:dyDescent="0.25">
      <c r="A264" s="2">
        <v>3</v>
      </c>
      <c r="B264" s="2">
        <v>2</v>
      </c>
      <c r="C264" s="7" t="s">
        <v>99</v>
      </c>
      <c r="D264" s="2" t="s">
        <v>100</v>
      </c>
      <c r="E264" s="2">
        <v>17.190000000000001</v>
      </c>
      <c r="F264" s="2">
        <v>5.9</v>
      </c>
      <c r="G264" s="2">
        <v>8.5</v>
      </c>
      <c r="H264" s="4">
        <v>14.2</v>
      </c>
      <c r="I264" s="4">
        <v>157</v>
      </c>
      <c r="J264" s="2"/>
      <c r="K264" s="4">
        <v>80</v>
      </c>
      <c r="L264" s="2">
        <v>0</v>
      </c>
      <c r="M264" s="2">
        <v>0</v>
      </c>
      <c r="N264" s="4">
        <v>0.5</v>
      </c>
      <c r="O264" s="10">
        <v>0</v>
      </c>
      <c r="P264" s="10">
        <v>0</v>
      </c>
      <c r="Q264" s="10">
        <v>0</v>
      </c>
      <c r="R264" s="10">
        <v>0</v>
      </c>
      <c r="S264" s="42"/>
    </row>
    <row r="265" spans="1:19" ht="18" customHeight="1" x14ac:dyDescent="0.25">
      <c r="A265" s="2">
        <v>379</v>
      </c>
      <c r="B265" s="2" t="s">
        <v>13</v>
      </c>
      <c r="C265" s="7" t="s">
        <v>31</v>
      </c>
      <c r="D265" s="2" t="s">
        <v>20</v>
      </c>
      <c r="E265" s="3">
        <v>11.8</v>
      </c>
      <c r="F265" s="2">
        <v>3.6</v>
      </c>
      <c r="G265" s="2">
        <v>2.7</v>
      </c>
      <c r="H265" s="2">
        <v>28.3</v>
      </c>
      <c r="I265" s="4">
        <v>151.80000000000001</v>
      </c>
      <c r="J265" s="8"/>
      <c r="K265" s="11">
        <v>100.3</v>
      </c>
      <c r="L265" s="10">
        <v>11.7</v>
      </c>
      <c r="M265" s="11">
        <v>75</v>
      </c>
      <c r="N265" s="10">
        <v>0.1</v>
      </c>
      <c r="O265" s="37">
        <v>0</v>
      </c>
      <c r="P265" s="11">
        <v>4.7</v>
      </c>
      <c r="Q265" s="11">
        <v>0.1</v>
      </c>
      <c r="R265" s="11">
        <v>1.1000000000000001</v>
      </c>
      <c r="S265" s="42"/>
    </row>
    <row r="266" spans="1:19" s="1" customFormat="1" ht="18" customHeight="1" x14ac:dyDescent="0.25">
      <c r="A266" s="2"/>
      <c r="B266" s="2" t="s">
        <v>21</v>
      </c>
      <c r="C266" s="7" t="s">
        <v>104</v>
      </c>
      <c r="D266" s="2" t="s">
        <v>20</v>
      </c>
      <c r="E266" s="3">
        <v>24</v>
      </c>
      <c r="F266" s="2">
        <v>0.4</v>
      </c>
      <c r="G266" s="2">
        <v>0</v>
      </c>
      <c r="H266" s="2">
        <v>12.6</v>
      </c>
      <c r="I266" s="4">
        <v>52</v>
      </c>
      <c r="J266" s="49">
        <v>6</v>
      </c>
      <c r="K266" s="11">
        <v>6</v>
      </c>
      <c r="L266" s="11">
        <v>5</v>
      </c>
      <c r="M266" s="11">
        <v>11</v>
      </c>
      <c r="N266" s="11">
        <v>0.1</v>
      </c>
      <c r="O266" s="37">
        <v>57</v>
      </c>
      <c r="P266" s="11">
        <v>0</v>
      </c>
      <c r="Q266" s="11">
        <v>0</v>
      </c>
      <c r="R266" s="11">
        <v>4.5999999999999996</v>
      </c>
    </row>
    <row r="267" spans="1:19" ht="18" customHeight="1" x14ac:dyDescent="0.25">
      <c r="A267" s="60" t="s">
        <v>15</v>
      </c>
      <c r="B267" s="60"/>
      <c r="C267" s="60"/>
      <c r="D267" s="2"/>
      <c r="E267" s="20">
        <f>SUM(E262:E266)</f>
        <v>72.709999999999994</v>
      </c>
      <c r="F267" s="57">
        <f>SUM(F262:F266)</f>
        <v>18.5</v>
      </c>
      <c r="G267" s="21">
        <f>SUM(G262:G266)</f>
        <v>23.599999999999998</v>
      </c>
      <c r="H267" s="57">
        <f>SUM(H262:H266)</f>
        <v>101.1</v>
      </c>
      <c r="I267" s="21">
        <f>SUM(I262:J266)</f>
        <v>696.8</v>
      </c>
      <c r="J267" s="2"/>
      <c r="K267" s="21">
        <f t="shared" ref="K267:R267" si="23">SUM(K263:K266)</f>
        <v>252.39999999999998</v>
      </c>
      <c r="L267" s="21">
        <f t="shared" si="23"/>
        <v>35.700000000000003</v>
      </c>
      <c r="M267" s="21">
        <f t="shared" si="23"/>
        <v>165.9</v>
      </c>
      <c r="N267" s="21">
        <f t="shared" si="23"/>
        <v>1.2000000000000002</v>
      </c>
      <c r="O267" s="57">
        <f t="shared" si="23"/>
        <v>57.1</v>
      </c>
      <c r="P267" s="21">
        <f t="shared" si="23"/>
        <v>12.8</v>
      </c>
      <c r="Q267" s="21">
        <f t="shared" si="23"/>
        <v>0.5</v>
      </c>
      <c r="R267" s="21">
        <f t="shared" si="23"/>
        <v>6.3</v>
      </c>
      <c r="S267" s="32"/>
    </row>
    <row r="268" spans="1:19" ht="18" customHeight="1" x14ac:dyDescent="0.25">
      <c r="A268" s="58" t="s">
        <v>16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32"/>
    </row>
    <row r="269" spans="1:19" ht="18" customHeight="1" x14ac:dyDescent="0.25">
      <c r="A269" s="62" t="s">
        <v>51</v>
      </c>
      <c r="B269" s="61" t="s">
        <v>0</v>
      </c>
      <c r="C269" s="62" t="s">
        <v>61</v>
      </c>
      <c r="D269" s="61" t="s">
        <v>1</v>
      </c>
      <c r="E269" s="61" t="s">
        <v>2</v>
      </c>
      <c r="F269" s="61" t="s">
        <v>3</v>
      </c>
      <c r="G269" s="61" t="s">
        <v>4</v>
      </c>
      <c r="H269" s="61" t="s">
        <v>5</v>
      </c>
      <c r="I269" s="61" t="s">
        <v>6</v>
      </c>
      <c r="J269" s="22"/>
      <c r="K269" s="14" t="s">
        <v>64</v>
      </c>
      <c r="L269" s="15"/>
      <c r="M269" s="15"/>
      <c r="N269" s="15"/>
      <c r="O269" s="61" t="s">
        <v>56</v>
      </c>
      <c r="P269" s="61"/>
      <c r="Q269" s="61"/>
      <c r="R269" s="61"/>
      <c r="S269" s="32"/>
    </row>
    <row r="270" spans="1:19" ht="15" customHeight="1" x14ac:dyDescent="0.25">
      <c r="A270" s="62"/>
      <c r="B270" s="61"/>
      <c r="C270" s="62"/>
      <c r="D270" s="61"/>
      <c r="E270" s="61"/>
      <c r="F270" s="61"/>
      <c r="G270" s="61"/>
      <c r="H270" s="61"/>
      <c r="I270" s="61"/>
      <c r="J270" s="22"/>
      <c r="K270" s="52" t="s">
        <v>52</v>
      </c>
      <c r="L270" s="52" t="s">
        <v>53</v>
      </c>
      <c r="M270" s="52" t="s">
        <v>54</v>
      </c>
      <c r="N270" s="52" t="s">
        <v>55</v>
      </c>
      <c r="O270" s="40" t="s">
        <v>57</v>
      </c>
      <c r="P270" s="40" t="s">
        <v>58</v>
      </c>
      <c r="Q270" s="40" t="s">
        <v>59</v>
      </c>
      <c r="R270" s="40" t="s">
        <v>60</v>
      </c>
      <c r="S270" s="32"/>
    </row>
    <row r="271" spans="1:19" ht="24" customHeight="1" x14ac:dyDescent="0.25">
      <c r="A271" s="2">
        <v>88</v>
      </c>
      <c r="B271" s="2" t="s">
        <v>11</v>
      </c>
      <c r="C271" s="5" t="s">
        <v>32</v>
      </c>
      <c r="D271" s="2" t="s">
        <v>18</v>
      </c>
      <c r="E271" s="2">
        <v>10.65</v>
      </c>
      <c r="F271" s="2">
        <v>1.6</v>
      </c>
      <c r="G271" s="4">
        <v>4.9000000000000004</v>
      </c>
      <c r="H271" s="4">
        <v>11.5</v>
      </c>
      <c r="I271" s="2">
        <v>96.8</v>
      </c>
      <c r="J271" s="55"/>
      <c r="K271" s="2">
        <v>75.2</v>
      </c>
      <c r="L271" s="4">
        <v>14.7</v>
      </c>
      <c r="M271" s="4">
        <v>34.200000000000003</v>
      </c>
      <c r="N271" s="4">
        <v>1.0249999999999999</v>
      </c>
      <c r="O271" s="4">
        <v>1</v>
      </c>
      <c r="P271" s="4">
        <v>5.5</v>
      </c>
      <c r="Q271" s="4">
        <v>0.6</v>
      </c>
      <c r="R271" s="4">
        <v>9.5</v>
      </c>
      <c r="S271" s="39"/>
    </row>
    <row r="272" spans="1:19" x14ac:dyDescent="0.25">
      <c r="A272" s="2">
        <v>268</v>
      </c>
      <c r="B272" s="2" t="s">
        <v>12</v>
      </c>
      <c r="C272" s="5" t="s">
        <v>44</v>
      </c>
      <c r="D272" s="2" t="s">
        <v>42</v>
      </c>
      <c r="E272" s="2">
        <v>31.51</v>
      </c>
      <c r="F272" s="2">
        <v>11.8</v>
      </c>
      <c r="G272" s="2">
        <v>15.5</v>
      </c>
      <c r="H272" s="2">
        <v>17.8</v>
      </c>
      <c r="I272" s="4">
        <v>257.60000000000002</v>
      </c>
      <c r="J272" s="49"/>
      <c r="K272" s="4">
        <v>35</v>
      </c>
      <c r="L272" s="4">
        <v>25.7</v>
      </c>
      <c r="M272" s="4">
        <v>133.1</v>
      </c>
      <c r="N272" s="4">
        <v>0.8</v>
      </c>
      <c r="O272" s="4">
        <v>23</v>
      </c>
      <c r="P272" s="4">
        <v>0.1</v>
      </c>
      <c r="Q272" s="35">
        <v>0</v>
      </c>
      <c r="R272" s="2">
        <v>0.1</v>
      </c>
      <c r="S272" s="42"/>
    </row>
    <row r="273" spans="1:19" ht="25.5" customHeight="1" x14ac:dyDescent="0.25">
      <c r="A273" s="2">
        <v>309</v>
      </c>
      <c r="B273" s="2" t="s">
        <v>13</v>
      </c>
      <c r="C273" s="49" t="s">
        <v>143</v>
      </c>
      <c r="D273" s="2" t="s">
        <v>82</v>
      </c>
      <c r="E273" s="2">
        <v>7.44</v>
      </c>
      <c r="F273" s="4">
        <v>13</v>
      </c>
      <c r="G273" s="2">
        <v>7.4</v>
      </c>
      <c r="H273" s="2">
        <v>42.4</v>
      </c>
      <c r="I273" s="4">
        <v>287.89999999999998</v>
      </c>
      <c r="J273" s="49"/>
      <c r="K273" s="11">
        <v>84.5</v>
      </c>
      <c r="L273" s="10">
        <v>0</v>
      </c>
      <c r="M273" s="37">
        <v>0</v>
      </c>
      <c r="N273" s="4">
        <v>5</v>
      </c>
      <c r="O273" s="35">
        <v>0</v>
      </c>
      <c r="P273" s="35">
        <v>0.02</v>
      </c>
      <c r="Q273" s="2">
        <v>0</v>
      </c>
      <c r="R273" s="10">
        <v>0.2</v>
      </c>
      <c r="S273" s="45"/>
    </row>
    <row r="274" spans="1:19" s="1" customFormat="1" ht="18" customHeight="1" x14ac:dyDescent="0.25">
      <c r="A274" s="2">
        <v>349</v>
      </c>
      <c r="B274" s="2" t="s">
        <v>21</v>
      </c>
      <c r="C274" s="5" t="s">
        <v>119</v>
      </c>
      <c r="D274" s="2" t="s">
        <v>20</v>
      </c>
      <c r="E274" s="3">
        <v>5.22</v>
      </c>
      <c r="F274" s="2">
        <v>0.1</v>
      </c>
      <c r="G274" s="2">
        <v>0</v>
      </c>
      <c r="H274" s="2">
        <v>21.8</v>
      </c>
      <c r="I274" s="2">
        <v>87.6</v>
      </c>
      <c r="J274" s="49"/>
      <c r="K274" s="11">
        <v>19.5</v>
      </c>
      <c r="L274" s="11">
        <v>30.1</v>
      </c>
      <c r="M274" s="4">
        <v>31.9</v>
      </c>
      <c r="N274" s="11">
        <v>0.5</v>
      </c>
      <c r="O274" s="4">
        <v>0.2</v>
      </c>
      <c r="P274" s="37">
        <v>0.01</v>
      </c>
      <c r="Q274" s="11">
        <v>0.3</v>
      </c>
      <c r="R274" s="10">
        <v>0.8</v>
      </c>
      <c r="S274" s="45"/>
    </row>
    <row r="275" spans="1:19" ht="18" customHeight="1" x14ac:dyDescent="0.25">
      <c r="A275" s="2"/>
      <c r="B275" s="2" t="s">
        <v>22</v>
      </c>
      <c r="C275" s="49" t="s">
        <v>80</v>
      </c>
      <c r="D275" s="2" t="s">
        <v>84</v>
      </c>
      <c r="E275" s="3">
        <v>3.5</v>
      </c>
      <c r="F275" s="2">
        <v>4.4000000000000004</v>
      </c>
      <c r="G275" s="2">
        <v>0.7</v>
      </c>
      <c r="H275" s="2">
        <v>24.7</v>
      </c>
      <c r="I275" s="2">
        <v>123.1</v>
      </c>
      <c r="J275" s="49"/>
      <c r="K275" s="11">
        <v>14</v>
      </c>
      <c r="L275" s="37">
        <v>0</v>
      </c>
      <c r="M275" s="10">
        <v>0</v>
      </c>
      <c r="N275" s="11">
        <v>0.9</v>
      </c>
      <c r="O275" s="2">
        <v>0</v>
      </c>
      <c r="P275" s="37">
        <v>0.02</v>
      </c>
      <c r="Q275" s="11">
        <v>0.1</v>
      </c>
      <c r="R275" s="10">
        <v>0</v>
      </c>
      <c r="S275" s="39"/>
    </row>
    <row r="276" spans="1:19" ht="18" customHeight="1" x14ac:dyDescent="0.25">
      <c r="A276" s="60" t="s">
        <v>15</v>
      </c>
      <c r="B276" s="60"/>
      <c r="C276" s="60"/>
      <c r="D276" s="49"/>
      <c r="E276" s="20">
        <f>SUM(E270:E275)</f>
        <v>58.32</v>
      </c>
      <c r="F276" s="21">
        <f>SUM(F270:F275)</f>
        <v>30.9</v>
      </c>
      <c r="G276" s="21">
        <f>SUM(G270:G275)</f>
        <v>28.499999999999996</v>
      </c>
      <c r="H276" s="21">
        <f>SUM(H270:H275)</f>
        <v>118.2</v>
      </c>
      <c r="I276" s="21">
        <f>SUM(I270:I275)</f>
        <v>853</v>
      </c>
      <c r="J276" s="49"/>
      <c r="K276" s="21">
        <f t="shared" ref="K276:R276" si="24">SUM(K271:K275)</f>
        <v>228.2</v>
      </c>
      <c r="L276" s="57">
        <f t="shared" si="24"/>
        <v>70.5</v>
      </c>
      <c r="M276" s="57">
        <f t="shared" si="24"/>
        <v>199.20000000000002</v>
      </c>
      <c r="N276" s="21">
        <f t="shared" si="24"/>
        <v>8.2249999999999996</v>
      </c>
      <c r="O276" s="38">
        <f t="shared" si="24"/>
        <v>24.2</v>
      </c>
      <c r="P276" s="21">
        <f t="shared" si="24"/>
        <v>5.6499999999999986</v>
      </c>
      <c r="Q276" s="57">
        <f t="shared" si="24"/>
        <v>0.99999999999999989</v>
      </c>
      <c r="R276" s="21">
        <f t="shared" si="24"/>
        <v>10.6</v>
      </c>
      <c r="S276" s="32"/>
    </row>
    <row r="277" spans="1:19" ht="18" customHeight="1" x14ac:dyDescent="0.25">
      <c r="A277" s="59" t="s">
        <v>27</v>
      </c>
      <c r="B277" s="59"/>
      <c r="C277" s="59"/>
      <c r="D277" s="59"/>
      <c r="E277" s="20">
        <f>E267+E276</f>
        <v>131.03</v>
      </c>
      <c r="F277" s="21">
        <f>F267+F276</f>
        <v>49.4</v>
      </c>
      <c r="G277" s="21">
        <f>G267+G276</f>
        <v>52.099999999999994</v>
      </c>
      <c r="H277" s="21">
        <f>H267+H276</f>
        <v>219.3</v>
      </c>
      <c r="I277" s="21">
        <f>I267+I276</f>
        <v>1549.8</v>
      </c>
      <c r="J277" s="49"/>
      <c r="K277" s="21">
        <f t="shared" ref="K277:R277" si="25">K267+K276</f>
        <v>480.59999999999997</v>
      </c>
      <c r="L277" s="21">
        <f t="shared" si="25"/>
        <v>106.2</v>
      </c>
      <c r="M277" s="21">
        <f t="shared" si="25"/>
        <v>365.1</v>
      </c>
      <c r="N277" s="21">
        <f t="shared" si="25"/>
        <v>9.4250000000000007</v>
      </c>
      <c r="O277" s="21">
        <f t="shared" si="25"/>
        <v>81.3</v>
      </c>
      <c r="P277" s="21">
        <f t="shared" si="25"/>
        <v>18.45</v>
      </c>
      <c r="Q277" s="21">
        <f t="shared" si="25"/>
        <v>1.5</v>
      </c>
      <c r="R277" s="21">
        <f t="shared" si="25"/>
        <v>16.899999999999999</v>
      </c>
      <c r="S277" s="32"/>
    </row>
    <row r="278" spans="1:19" s="1" customFormat="1" x14ac:dyDescent="0.25">
      <c r="A278" s="30"/>
      <c r="B278" s="30"/>
      <c r="C278" s="30"/>
      <c r="D278" s="30"/>
      <c r="E278" s="31"/>
      <c r="F278" s="31"/>
      <c r="G278" s="31"/>
      <c r="H278" s="31"/>
      <c r="I278" s="31"/>
      <c r="J278" s="32"/>
      <c r="K278" s="31"/>
      <c r="L278" s="16"/>
      <c r="M278" s="31"/>
      <c r="N278" s="31"/>
      <c r="O278" s="31"/>
      <c r="P278" s="16"/>
      <c r="Q278" s="16"/>
      <c r="R278" s="31"/>
      <c r="S278" s="32"/>
    </row>
    <row r="279" spans="1:19" s="1" customFormat="1" x14ac:dyDescent="0.25">
      <c r="A279" s="30"/>
      <c r="B279" s="30"/>
      <c r="C279" s="30"/>
      <c r="D279" s="30"/>
      <c r="E279" s="31"/>
      <c r="F279" s="31"/>
      <c r="G279" s="31"/>
      <c r="H279" s="31"/>
      <c r="I279" s="31"/>
      <c r="J279" s="32"/>
      <c r="K279" s="31"/>
      <c r="L279" s="16"/>
      <c r="M279" s="31"/>
      <c r="N279" s="31"/>
      <c r="O279" s="31"/>
      <c r="P279" s="16"/>
      <c r="Q279" s="16"/>
      <c r="R279" s="31"/>
      <c r="S279" s="32"/>
    </row>
    <row r="280" spans="1:19" s="1" customFormat="1" x14ac:dyDescent="0.25">
      <c r="A280" s="30"/>
      <c r="B280" s="30"/>
      <c r="C280" s="30"/>
      <c r="D280" s="30"/>
      <c r="E280" s="31"/>
      <c r="F280" s="31"/>
      <c r="G280" s="31"/>
      <c r="H280" s="31"/>
      <c r="I280" s="31"/>
      <c r="J280" s="32"/>
      <c r="K280" s="31"/>
      <c r="L280" s="16"/>
      <c r="M280" s="31"/>
      <c r="N280" s="31"/>
      <c r="O280" s="31"/>
      <c r="P280" s="16"/>
      <c r="Q280" s="16"/>
      <c r="R280" s="31"/>
      <c r="S280" s="32"/>
    </row>
    <row r="281" spans="1:19" s="1" customFormat="1" x14ac:dyDescent="0.25">
      <c r="A281" s="30"/>
      <c r="B281" s="30"/>
      <c r="C281" s="30"/>
      <c r="D281" s="30"/>
      <c r="E281" s="31"/>
      <c r="F281" s="31"/>
      <c r="G281" s="31"/>
      <c r="H281" s="31"/>
      <c r="I281" s="31"/>
      <c r="J281" s="32"/>
      <c r="K281" s="31"/>
      <c r="L281" s="16"/>
      <c r="M281" s="31"/>
      <c r="N281" s="31"/>
      <c r="O281" s="31"/>
      <c r="P281" s="16"/>
      <c r="Q281" s="16"/>
      <c r="R281" s="31"/>
      <c r="S281" s="32"/>
    </row>
    <row r="282" spans="1:19" s="1" customFormat="1" x14ac:dyDescent="0.25">
      <c r="A282" s="30"/>
      <c r="B282" s="30"/>
      <c r="C282" s="30"/>
      <c r="D282" s="30"/>
      <c r="E282" s="31"/>
      <c r="F282" s="31"/>
      <c r="G282" s="31"/>
      <c r="H282" s="31"/>
      <c r="I282" s="31"/>
      <c r="J282" s="32"/>
      <c r="K282" s="31"/>
      <c r="L282" s="16"/>
      <c r="M282" s="31"/>
      <c r="N282" s="31"/>
      <c r="O282" s="31"/>
      <c r="P282" s="16"/>
      <c r="Q282" s="16"/>
      <c r="R282" s="31"/>
      <c r="S282" s="32"/>
    </row>
    <row r="283" spans="1:19" s="1" customFormat="1" x14ac:dyDescent="0.25">
      <c r="A283" s="30"/>
      <c r="B283" s="30"/>
      <c r="C283" s="30"/>
      <c r="D283" s="30"/>
      <c r="E283" s="31"/>
      <c r="F283" s="31"/>
      <c r="G283" s="31"/>
      <c r="H283" s="31"/>
      <c r="I283" s="31"/>
      <c r="J283" s="32"/>
      <c r="K283" s="31"/>
      <c r="L283" s="16"/>
      <c r="M283" s="31"/>
      <c r="N283" s="31"/>
      <c r="O283" s="31"/>
      <c r="P283" s="16"/>
      <c r="Q283" s="16"/>
      <c r="R283" s="31"/>
      <c r="S283" s="32"/>
    </row>
    <row r="284" spans="1:19" s="1" customFormat="1" x14ac:dyDescent="0.25">
      <c r="A284" s="30"/>
      <c r="B284" s="30"/>
      <c r="C284" s="30"/>
      <c r="D284" s="30"/>
      <c r="E284" s="31"/>
      <c r="F284" s="31"/>
      <c r="G284" s="31"/>
      <c r="H284" s="31"/>
      <c r="I284" s="31"/>
      <c r="J284" s="32"/>
      <c r="K284" s="31"/>
      <c r="L284" s="16"/>
      <c r="M284" s="31"/>
      <c r="N284" s="31"/>
      <c r="O284" s="31"/>
      <c r="P284" s="16"/>
      <c r="Q284" s="16"/>
      <c r="R284" s="31"/>
      <c r="S284" s="32"/>
    </row>
    <row r="285" spans="1:19" s="1" customFormat="1" x14ac:dyDescent="0.25">
      <c r="A285" s="30"/>
      <c r="B285" s="30"/>
      <c r="C285" s="30"/>
      <c r="D285" s="30"/>
      <c r="E285" s="31"/>
      <c r="F285" s="31"/>
      <c r="G285" s="31"/>
      <c r="H285" s="31"/>
      <c r="I285" s="31"/>
      <c r="J285" s="32"/>
      <c r="K285" s="31"/>
      <c r="L285" s="16"/>
      <c r="M285" s="31"/>
      <c r="N285" s="31"/>
      <c r="O285" s="31"/>
      <c r="P285" s="16"/>
      <c r="Q285" s="16"/>
      <c r="R285" s="31"/>
      <c r="S285" s="32"/>
    </row>
    <row r="286" spans="1:19" s="1" customFormat="1" x14ac:dyDescent="0.25">
      <c r="A286" s="30"/>
      <c r="B286" s="30"/>
      <c r="C286" s="30"/>
      <c r="D286" s="30"/>
      <c r="E286" s="31"/>
      <c r="F286" s="31"/>
      <c r="G286" s="31"/>
      <c r="H286" s="31"/>
      <c r="I286" s="31"/>
      <c r="J286" s="32"/>
      <c r="K286" s="31"/>
      <c r="L286" s="16"/>
      <c r="M286" s="31"/>
      <c r="N286" s="31"/>
      <c r="O286" s="31"/>
      <c r="P286" s="16"/>
      <c r="Q286" s="16"/>
      <c r="R286" s="31"/>
      <c r="S286" s="32"/>
    </row>
    <row r="287" spans="1:19" ht="18" customHeight="1" x14ac:dyDescent="0.25">
      <c r="A287" s="63" t="s">
        <v>77</v>
      </c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5"/>
      <c r="S287" s="32"/>
    </row>
    <row r="288" spans="1:19" ht="18.75" customHeight="1" x14ac:dyDescent="0.25">
      <c r="A288" s="58" t="s">
        <v>7</v>
      </c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32"/>
    </row>
    <row r="289" spans="1:19" ht="18" customHeight="1" x14ac:dyDescent="0.25">
      <c r="A289" s="62" t="s">
        <v>51</v>
      </c>
      <c r="B289" s="61" t="s">
        <v>0</v>
      </c>
      <c r="C289" s="62" t="s">
        <v>61</v>
      </c>
      <c r="D289" s="61" t="s">
        <v>1</v>
      </c>
      <c r="E289" s="61" t="s">
        <v>2</v>
      </c>
      <c r="F289" s="61" t="s">
        <v>3</v>
      </c>
      <c r="G289" s="61" t="s">
        <v>4</v>
      </c>
      <c r="H289" s="61" t="s">
        <v>5</v>
      </c>
      <c r="I289" s="61" t="s">
        <v>6</v>
      </c>
      <c r="J289" s="22"/>
      <c r="K289" s="14" t="s">
        <v>64</v>
      </c>
      <c r="L289" s="15"/>
      <c r="M289" s="15"/>
      <c r="N289" s="15"/>
      <c r="O289" s="61" t="s">
        <v>56</v>
      </c>
      <c r="P289" s="61"/>
      <c r="Q289" s="61"/>
      <c r="R289" s="61"/>
      <c r="S289" s="32"/>
    </row>
    <row r="290" spans="1:19" ht="15" customHeight="1" x14ac:dyDescent="0.25">
      <c r="A290" s="62"/>
      <c r="B290" s="61"/>
      <c r="C290" s="62"/>
      <c r="D290" s="61"/>
      <c r="E290" s="61"/>
      <c r="F290" s="61"/>
      <c r="G290" s="61"/>
      <c r="H290" s="61"/>
      <c r="I290" s="61"/>
      <c r="J290" s="22"/>
      <c r="K290" s="52" t="s">
        <v>52</v>
      </c>
      <c r="L290" s="52" t="s">
        <v>53</v>
      </c>
      <c r="M290" s="52" t="s">
        <v>54</v>
      </c>
      <c r="N290" s="52" t="s">
        <v>55</v>
      </c>
      <c r="O290" s="40" t="s">
        <v>57</v>
      </c>
      <c r="P290" s="40" t="s">
        <v>58</v>
      </c>
      <c r="Q290" s="40" t="s">
        <v>59</v>
      </c>
      <c r="R290" s="40" t="s">
        <v>60</v>
      </c>
      <c r="S290" s="32"/>
    </row>
    <row r="291" spans="1:19" ht="26.25" x14ac:dyDescent="0.25">
      <c r="A291" s="48">
        <v>71</v>
      </c>
      <c r="B291" s="46" t="s">
        <v>11</v>
      </c>
      <c r="C291" s="54" t="s">
        <v>101</v>
      </c>
      <c r="D291" s="46" t="s">
        <v>17</v>
      </c>
      <c r="E291" s="46">
        <v>14.16</v>
      </c>
      <c r="F291" s="4">
        <v>0.7</v>
      </c>
      <c r="G291" s="2">
        <v>0.1</v>
      </c>
      <c r="H291" s="2">
        <v>2.8</v>
      </c>
      <c r="I291" s="4">
        <v>15.6</v>
      </c>
      <c r="J291" s="55"/>
      <c r="K291" s="4">
        <v>8.4</v>
      </c>
      <c r="L291" s="4">
        <v>12</v>
      </c>
      <c r="M291" s="35">
        <v>0</v>
      </c>
      <c r="N291" s="4">
        <v>0.5</v>
      </c>
      <c r="O291" s="10">
        <v>0</v>
      </c>
      <c r="P291" s="37">
        <v>0</v>
      </c>
      <c r="Q291" s="37">
        <v>0</v>
      </c>
      <c r="R291" s="11">
        <v>10.5</v>
      </c>
      <c r="S291" s="42"/>
    </row>
    <row r="292" spans="1:19" s="1" customFormat="1" ht="18" customHeight="1" x14ac:dyDescent="0.25">
      <c r="A292" s="2">
        <v>279</v>
      </c>
      <c r="B292" s="2" t="s">
        <v>12</v>
      </c>
      <c r="C292" s="6" t="s">
        <v>94</v>
      </c>
      <c r="D292" s="2" t="s">
        <v>144</v>
      </c>
      <c r="E292" s="2">
        <v>26.22</v>
      </c>
      <c r="F292" s="4">
        <v>9</v>
      </c>
      <c r="G292" s="2">
        <v>14.7</v>
      </c>
      <c r="H292" s="2">
        <v>13.4</v>
      </c>
      <c r="I292" s="4">
        <v>221.4</v>
      </c>
      <c r="J292" s="49"/>
      <c r="K292" s="2">
        <v>43.4</v>
      </c>
      <c r="L292" s="2">
        <v>21.3</v>
      </c>
      <c r="M292" s="2">
        <v>106.1</v>
      </c>
      <c r="N292" s="4">
        <v>0.9</v>
      </c>
      <c r="O292" s="2">
        <v>38.299999999999997</v>
      </c>
      <c r="P292" s="35">
        <v>3.5000000000000003E-2</v>
      </c>
      <c r="Q292" s="2">
        <v>0</v>
      </c>
      <c r="R292" s="4">
        <v>0.9</v>
      </c>
      <c r="S292" s="39"/>
    </row>
    <row r="293" spans="1:19" s="1" customFormat="1" ht="18" customHeight="1" x14ac:dyDescent="0.25">
      <c r="A293" s="2">
        <v>171</v>
      </c>
      <c r="B293" s="2" t="s">
        <v>13</v>
      </c>
      <c r="C293" s="5" t="s">
        <v>123</v>
      </c>
      <c r="D293" s="2" t="s">
        <v>34</v>
      </c>
      <c r="E293" s="3">
        <v>13.65</v>
      </c>
      <c r="F293" s="2">
        <v>6.3</v>
      </c>
      <c r="G293" s="4">
        <v>9.9</v>
      </c>
      <c r="H293" s="4">
        <v>46.7</v>
      </c>
      <c r="I293" s="4">
        <v>300.89999999999998</v>
      </c>
      <c r="J293" s="49"/>
      <c r="K293" s="2">
        <v>136.69999999999999</v>
      </c>
      <c r="L293" s="2">
        <v>1.4</v>
      </c>
      <c r="M293" s="2">
        <v>22.2</v>
      </c>
      <c r="N293" s="2">
        <v>1.2</v>
      </c>
      <c r="O293" s="2">
        <v>1.2</v>
      </c>
      <c r="P293" s="2">
        <v>0.1</v>
      </c>
      <c r="Q293" s="2">
        <v>0</v>
      </c>
      <c r="R293" s="2">
        <v>0</v>
      </c>
      <c r="S293" s="39"/>
    </row>
    <row r="294" spans="1:19" s="1" customFormat="1" ht="18" customHeight="1" x14ac:dyDescent="0.25">
      <c r="A294" s="2"/>
      <c r="B294" s="2" t="s">
        <v>21</v>
      </c>
      <c r="C294" s="49" t="s">
        <v>109</v>
      </c>
      <c r="D294" s="2" t="s">
        <v>110</v>
      </c>
      <c r="E294" s="3">
        <v>1.75</v>
      </c>
      <c r="F294" s="2">
        <v>2.4</v>
      </c>
      <c r="G294" s="2">
        <v>0.4</v>
      </c>
      <c r="H294" s="2">
        <v>12.6</v>
      </c>
      <c r="I294" s="4">
        <v>63.6</v>
      </c>
      <c r="J294" s="49"/>
      <c r="K294" s="2">
        <v>6.9</v>
      </c>
      <c r="L294" s="2">
        <v>9.9</v>
      </c>
      <c r="M294" s="2">
        <v>26.1</v>
      </c>
      <c r="N294" s="4">
        <v>0.6</v>
      </c>
      <c r="O294" s="2">
        <v>0</v>
      </c>
      <c r="P294" s="4">
        <v>0.1</v>
      </c>
      <c r="Q294" s="4">
        <v>0.5</v>
      </c>
      <c r="R294" s="35">
        <v>0</v>
      </c>
      <c r="S294" s="39"/>
    </row>
    <row r="295" spans="1:19" s="1" customFormat="1" ht="18" customHeight="1" x14ac:dyDescent="0.25">
      <c r="A295" s="2">
        <v>377</v>
      </c>
      <c r="B295" s="2" t="s">
        <v>22</v>
      </c>
      <c r="C295" s="49" t="s">
        <v>47</v>
      </c>
      <c r="D295" s="2" t="s">
        <v>48</v>
      </c>
      <c r="E295" s="3">
        <v>3.4</v>
      </c>
      <c r="F295" s="2">
        <v>0.2</v>
      </c>
      <c r="G295" s="2">
        <v>0</v>
      </c>
      <c r="H295" s="4">
        <v>16</v>
      </c>
      <c r="I295" s="4">
        <v>65</v>
      </c>
      <c r="J295" s="49"/>
      <c r="K295" s="10">
        <v>225.1</v>
      </c>
      <c r="L295" s="10">
        <v>198.2</v>
      </c>
      <c r="M295" s="10">
        <v>371.1</v>
      </c>
      <c r="N295" s="10">
        <v>36.799999999999997</v>
      </c>
      <c r="O295" s="10">
        <v>0</v>
      </c>
      <c r="P295" s="11">
        <v>1.1000000000000001</v>
      </c>
      <c r="Q295" s="11">
        <v>3.6</v>
      </c>
      <c r="R295" s="11">
        <v>7.3</v>
      </c>
      <c r="S295" s="42"/>
    </row>
    <row r="296" spans="1:19" ht="18" customHeight="1" x14ac:dyDescent="0.25">
      <c r="A296" s="60" t="s">
        <v>15</v>
      </c>
      <c r="B296" s="60"/>
      <c r="C296" s="60"/>
      <c r="D296" s="49"/>
      <c r="E296" s="20">
        <f>SUM(E290:E295)</f>
        <v>59.179999999999993</v>
      </c>
      <c r="F296" s="57">
        <f>SUM(F290:F295)</f>
        <v>18.599999999999998</v>
      </c>
      <c r="G296" s="21">
        <f>SUM(G290:G295)</f>
        <v>25.099999999999998</v>
      </c>
      <c r="H296" s="57">
        <f>SUM(H290:H295)</f>
        <v>91.5</v>
      </c>
      <c r="I296" s="21">
        <f>SUM(I290:I295)</f>
        <v>666.5</v>
      </c>
      <c r="J296" s="49"/>
      <c r="K296" s="21">
        <f t="shared" ref="K296:R296" si="26">SUM(K291:K295)</f>
        <v>420.5</v>
      </c>
      <c r="L296" s="21">
        <f t="shared" si="26"/>
        <v>242.79999999999998</v>
      </c>
      <c r="M296" s="21">
        <f t="shared" si="26"/>
        <v>525.5</v>
      </c>
      <c r="N296" s="57">
        <f t="shared" si="26"/>
        <v>40</v>
      </c>
      <c r="O296" s="21">
        <f t="shared" si="26"/>
        <v>39.5</v>
      </c>
      <c r="P296" s="21">
        <f t="shared" si="26"/>
        <v>1.3350000000000002</v>
      </c>
      <c r="Q296" s="21">
        <f t="shared" si="26"/>
        <v>4.0999999999999996</v>
      </c>
      <c r="R296" s="21">
        <f t="shared" si="26"/>
        <v>18.7</v>
      </c>
      <c r="S296" s="32"/>
    </row>
    <row r="297" spans="1:19" ht="18" customHeight="1" x14ac:dyDescent="0.25">
      <c r="A297" s="58" t="s">
        <v>16</v>
      </c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32"/>
    </row>
    <row r="298" spans="1:19" ht="18" customHeight="1" x14ac:dyDescent="0.25">
      <c r="A298" s="62" t="s">
        <v>51</v>
      </c>
      <c r="B298" s="61" t="s">
        <v>0</v>
      </c>
      <c r="C298" s="62" t="s">
        <v>61</v>
      </c>
      <c r="D298" s="61" t="s">
        <v>1</v>
      </c>
      <c r="E298" s="61" t="s">
        <v>2</v>
      </c>
      <c r="F298" s="61" t="s">
        <v>3</v>
      </c>
      <c r="G298" s="61" t="s">
        <v>4</v>
      </c>
      <c r="H298" s="61" t="s">
        <v>5</v>
      </c>
      <c r="I298" s="61" t="s">
        <v>6</v>
      </c>
      <c r="J298" s="22"/>
      <c r="K298" s="14" t="s">
        <v>64</v>
      </c>
      <c r="L298" s="15"/>
      <c r="M298" s="15"/>
      <c r="N298" s="15"/>
      <c r="O298" s="61" t="s">
        <v>56</v>
      </c>
      <c r="P298" s="61"/>
      <c r="Q298" s="61"/>
      <c r="R298" s="61"/>
      <c r="S298" s="32"/>
    </row>
    <row r="299" spans="1:19" ht="15" customHeight="1" x14ac:dyDescent="0.25">
      <c r="A299" s="62"/>
      <c r="B299" s="61"/>
      <c r="C299" s="62"/>
      <c r="D299" s="61"/>
      <c r="E299" s="61"/>
      <c r="F299" s="61"/>
      <c r="G299" s="61"/>
      <c r="H299" s="61"/>
      <c r="I299" s="61"/>
      <c r="J299" s="22"/>
      <c r="K299" s="52" t="s">
        <v>52</v>
      </c>
      <c r="L299" s="52" t="s">
        <v>53</v>
      </c>
      <c r="M299" s="52" t="s">
        <v>54</v>
      </c>
      <c r="N299" s="52" t="s">
        <v>55</v>
      </c>
      <c r="O299" s="40" t="s">
        <v>57</v>
      </c>
      <c r="P299" s="40" t="s">
        <v>58</v>
      </c>
      <c r="Q299" s="40" t="s">
        <v>59</v>
      </c>
      <c r="R299" s="40" t="s">
        <v>60</v>
      </c>
      <c r="S299" s="32"/>
    </row>
    <row r="300" spans="1:19" ht="18" customHeight="1" x14ac:dyDescent="0.25">
      <c r="A300" s="2">
        <v>96</v>
      </c>
      <c r="B300" s="2" t="s">
        <v>11</v>
      </c>
      <c r="C300" s="5" t="s">
        <v>91</v>
      </c>
      <c r="D300" s="2" t="s">
        <v>18</v>
      </c>
      <c r="E300" s="3">
        <v>11.01</v>
      </c>
      <c r="F300" s="4">
        <v>2.1</v>
      </c>
      <c r="G300" s="4">
        <v>5.0999999999999996</v>
      </c>
      <c r="H300" s="4">
        <v>20.5</v>
      </c>
      <c r="I300" s="4">
        <v>136.30000000000001</v>
      </c>
      <c r="J300" s="49"/>
      <c r="K300" s="4">
        <v>89.3</v>
      </c>
      <c r="L300" s="2">
        <v>13.5</v>
      </c>
      <c r="M300" s="2">
        <v>33.4</v>
      </c>
      <c r="N300" s="4">
        <v>1</v>
      </c>
      <c r="O300" s="2">
        <v>1.1000000000000001</v>
      </c>
      <c r="P300" s="4">
        <v>3.8</v>
      </c>
      <c r="Q300" s="2">
        <v>0.3</v>
      </c>
      <c r="R300" s="4">
        <v>2.1</v>
      </c>
      <c r="S300" s="39"/>
    </row>
    <row r="301" spans="1:19" ht="18" customHeight="1" x14ac:dyDescent="0.25">
      <c r="A301" s="2">
        <v>234</v>
      </c>
      <c r="B301" s="2" t="s">
        <v>12</v>
      </c>
      <c r="C301" s="6" t="s">
        <v>114</v>
      </c>
      <c r="D301" s="2" t="s">
        <v>115</v>
      </c>
      <c r="E301" s="2">
        <v>25.14</v>
      </c>
      <c r="F301" s="2">
        <v>11.4</v>
      </c>
      <c r="G301" s="2">
        <v>14.5</v>
      </c>
      <c r="H301" s="4">
        <v>9</v>
      </c>
      <c r="I301" s="4">
        <v>211.7</v>
      </c>
      <c r="J301" s="49"/>
      <c r="K301" s="4">
        <v>112.8</v>
      </c>
      <c r="L301" s="35">
        <v>0</v>
      </c>
      <c r="M301" s="35">
        <v>0</v>
      </c>
      <c r="N301" s="4">
        <v>0.8</v>
      </c>
      <c r="O301" s="35">
        <v>0</v>
      </c>
      <c r="P301" s="4">
        <v>0.2</v>
      </c>
      <c r="Q301" s="2">
        <v>0</v>
      </c>
      <c r="R301" s="4">
        <v>5.5</v>
      </c>
      <c r="S301" s="39"/>
    </row>
    <row r="302" spans="1:19" ht="24.75" customHeight="1" x14ac:dyDescent="0.25">
      <c r="A302" s="2">
        <v>142</v>
      </c>
      <c r="B302" s="2" t="s">
        <v>13</v>
      </c>
      <c r="C302" s="6" t="s">
        <v>125</v>
      </c>
      <c r="D302" s="2" t="s">
        <v>38</v>
      </c>
      <c r="E302" s="2">
        <v>13.47</v>
      </c>
      <c r="F302" s="2">
        <v>2.5</v>
      </c>
      <c r="G302" s="2">
        <v>6.6</v>
      </c>
      <c r="H302" s="2">
        <v>24.8</v>
      </c>
      <c r="I302" s="4">
        <v>169</v>
      </c>
      <c r="J302" s="49"/>
      <c r="K302" s="4">
        <v>24.8</v>
      </c>
      <c r="L302" s="35">
        <v>0</v>
      </c>
      <c r="M302" s="2">
        <v>0</v>
      </c>
      <c r="N302" s="2">
        <v>1.3</v>
      </c>
      <c r="O302" s="2">
        <v>0</v>
      </c>
      <c r="P302" s="2">
        <v>0.3</v>
      </c>
      <c r="Q302" s="2">
        <v>0</v>
      </c>
      <c r="R302" s="4">
        <v>29.9</v>
      </c>
      <c r="S302" s="39"/>
    </row>
    <row r="303" spans="1:19" s="1" customFormat="1" ht="18" customHeight="1" x14ac:dyDescent="0.25">
      <c r="A303" s="2">
        <v>349</v>
      </c>
      <c r="B303" s="2" t="s">
        <v>21</v>
      </c>
      <c r="C303" s="5" t="s">
        <v>119</v>
      </c>
      <c r="D303" s="2" t="s">
        <v>20</v>
      </c>
      <c r="E303" s="3">
        <v>5.22</v>
      </c>
      <c r="F303" s="4">
        <v>1</v>
      </c>
      <c r="G303" s="2">
        <v>0</v>
      </c>
      <c r="H303" s="4">
        <v>24.4</v>
      </c>
      <c r="I303" s="4">
        <v>101.6</v>
      </c>
      <c r="J303" s="49"/>
      <c r="K303" s="4">
        <v>14</v>
      </c>
      <c r="L303" s="35">
        <v>0</v>
      </c>
      <c r="M303" s="2">
        <v>0</v>
      </c>
      <c r="N303" s="2">
        <v>2.8</v>
      </c>
      <c r="O303" s="2">
        <v>0</v>
      </c>
      <c r="P303" s="2">
        <v>0</v>
      </c>
      <c r="Q303" s="35">
        <v>0</v>
      </c>
      <c r="R303" s="4">
        <v>4</v>
      </c>
      <c r="S303" s="39"/>
    </row>
    <row r="304" spans="1:19" ht="18" customHeight="1" x14ac:dyDescent="0.25">
      <c r="A304" s="2"/>
      <c r="B304" s="2" t="s">
        <v>22</v>
      </c>
      <c r="C304" s="49" t="s">
        <v>80</v>
      </c>
      <c r="D304" s="2" t="s">
        <v>84</v>
      </c>
      <c r="E304" s="3">
        <v>3.5</v>
      </c>
      <c r="F304" s="2">
        <v>4.4000000000000004</v>
      </c>
      <c r="G304" s="2">
        <v>0.7</v>
      </c>
      <c r="H304" s="2">
        <v>24.7</v>
      </c>
      <c r="I304" s="2">
        <v>123.1</v>
      </c>
      <c r="J304" s="49"/>
      <c r="K304" s="11">
        <v>14</v>
      </c>
      <c r="L304" s="11">
        <v>0</v>
      </c>
      <c r="M304" s="10">
        <v>0</v>
      </c>
      <c r="N304" s="11">
        <v>0.9</v>
      </c>
      <c r="O304" s="2">
        <v>0</v>
      </c>
      <c r="P304" s="37">
        <v>0.02</v>
      </c>
      <c r="Q304" s="11">
        <v>0.1</v>
      </c>
      <c r="R304" s="10">
        <v>0</v>
      </c>
      <c r="S304" s="39"/>
    </row>
    <row r="305" spans="1:19" ht="18" customHeight="1" x14ac:dyDescent="0.25">
      <c r="A305" s="60" t="s">
        <v>15</v>
      </c>
      <c r="B305" s="60"/>
      <c r="C305" s="60"/>
      <c r="D305" s="49"/>
      <c r="E305" s="20">
        <f>SUM(E299:E304)</f>
        <v>58.339999999999996</v>
      </c>
      <c r="F305" s="21">
        <f>SUM(F299:F304)</f>
        <v>21.4</v>
      </c>
      <c r="G305" s="21">
        <f>SUM(G299:G304)</f>
        <v>26.900000000000002</v>
      </c>
      <c r="H305" s="21">
        <f>SUM(H299:H304)</f>
        <v>103.39999999999999</v>
      </c>
      <c r="I305" s="21">
        <f>SUM(I299:I304)</f>
        <v>741.7</v>
      </c>
      <c r="J305" s="49"/>
      <c r="K305" s="21">
        <f t="shared" ref="K305:R305" si="27">SUM(K300:K304)</f>
        <v>254.9</v>
      </c>
      <c r="L305" s="21">
        <f t="shared" si="27"/>
        <v>13.5</v>
      </c>
      <c r="M305" s="21">
        <f t="shared" si="27"/>
        <v>33.4</v>
      </c>
      <c r="N305" s="21">
        <f t="shared" si="27"/>
        <v>6.8000000000000007</v>
      </c>
      <c r="O305" s="21">
        <f t="shared" si="27"/>
        <v>1.1000000000000001</v>
      </c>
      <c r="P305" s="21">
        <f t="shared" si="27"/>
        <v>4.3199999999999994</v>
      </c>
      <c r="Q305" s="21">
        <f t="shared" si="27"/>
        <v>0.4</v>
      </c>
      <c r="R305" s="21">
        <f t="shared" si="27"/>
        <v>41.5</v>
      </c>
      <c r="S305" s="32"/>
    </row>
    <row r="306" spans="1:19" ht="18" customHeight="1" x14ac:dyDescent="0.25">
      <c r="A306" s="59" t="s">
        <v>27</v>
      </c>
      <c r="B306" s="59"/>
      <c r="C306" s="59"/>
      <c r="D306" s="59"/>
      <c r="E306" s="20">
        <f>E296+E305</f>
        <v>117.51999999999998</v>
      </c>
      <c r="F306" s="21">
        <f>F296+F305</f>
        <v>40</v>
      </c>
      <c r="G306" s="21">
        <f>G296+G305</f>
        <v>52</v>
      </c>
      <c r="H306" s="21">
        <f>H296+H305</f>
        <v>194.89999999999998</v>
      </c>
      <c r="I306" s="21">
        <f>I296+I305</f>
        <v>1408.2</v>
      </c>
      <c r="J306" s="49"/>
      <c r="K306" s="21">
        <f t="shared" ref="K306:R306" si="28">K296+K305</f>
        <v>675.4</v>
      </c>
      <c r="L306" s="21">
        <f t="shared" si="28"/>
        <v>256.29999999999995</v>
      </c>
      <c r="M306" s="21">
        <f t="shared" si="28"/>
        <v>558.9</v>
      </c>
      <c r="N306" s="21">
        <f t="shared" si="28"/>
        <v>46.8</v>
      </c>
      <c r="O306" s="21">
        <f t="shared" si="28"/>
        <v>40.6</v>
      </c>
      <c r="P306" s="21">
        <f t="shared" si="28"/>
        <v>5.6549999999999994</v>
      </c>
      <c r="Q306" s="21">
        <f t="shared" si="28"/>
        <v>4.5</v>
      </c>
      <c r="R306" s="21">
        <f t="shared" si="28"/>
        <v>60.2</v>
      </c>
      <c r="S306" s="32"/>
    </row>
    <row r="307" spans="1:19" s="1" customFormat="1" x14ac:dyDescent="0.25">
      <c r="A307" s="23"/>
      <c r="B307" s="23"/>
      <c r="C307" s="23"/>
      <c r="D307" s="23"/>
      <c r="E307" s="25"/>
      <c r="F307" s="25"/>
      <c r="G307" s="25"/>
      <c r="H307" s="25"/>
      <c r="I307" s="25"/>
      <c r="J307" s="27"/>
      <c r="K307" s="25"/>
      <c r="L307" s="25"/>
      <c r="M307" s="25"/>
      <c r="N307" s="25"/>
      <c r="O307" s="25"/>
      <c r="P307" s="25"/>
      <c r="Q307" s="25"/>
      <c r="R307" s="25"/>
      <c r="S307" s="32"/>
    </row>
    <row r="308" spans="1:19" s="1" customFormat="1" x14ac:dyDescent="0.25">
      <c r="A308" s="23"/>
      <c r="B308" s="23"/>
      <c r="C308" s="23"/>
      <c r="D308" s="23"/>
      <c r="E308" s="25"/>
      <c r="F308" s="25"/>
      <c r="G308" s="25"/>
      <c r="H308" s="25"/>
      <c r="I308" s="25"/>
      <c r="J308" s="27"/>
      <c r="K308" s="25"/>
      <c r="L308" s="25"/>
      <c r="M308" s="25"/>
      <c r="N308" s="25"/>
      <c r="O308" s="25"/>
      <c r="P308" s="25"/>
      <c r="Q308" s="25"/>
      <c r="R308" s="25"/>
      <c r="S308" s="32"/>
    </row>
    <row r="309" spans="1:19" s="1" customFormat="1" x14ac:dyDescent="0.25">
      <c r="A309" s="23"/>
      <c r="B309" s="23"/>
      <c r="C309" s="23"/>
      <c r="D309" s="23"/>
      <c r="E309" s="25"/>
      <c r="F309" s="25"/>
      <c r="G309" s="25"/>
      <c r="H309" s="25"/>
      <c r="I309" s="25"/>
      <c r="J309" s="27"/>
      <c r="K309" s="25"/>
      <c r="L309" s="25"/>
      <c r="M309" s="25"/>
      <c r="N309" s="25"/>
      <c r="O309" s="25"/>
      <c r="P309" s="25"/>
      <c r="Q309" s="25"/>
      <c r="R309" s="25"/>
      <c r="S309" s="32"/>
    </row>
    <row r="310" spans="1:19" s="1" customFormat="1" x14ac:dyDescent="0.25">
      <c r="A310" s="23"/>
      <c r="B310" s="23"/>
      <c r="C310" s="23"/>
      <c r="D310" s="23"/>
      <c r="E310" s="25"/>
      <c r="F310" s="25"/>
      <c r="G310" s="25"/>
      <c r="H310" s="25"/>
      <c r="I310" s="25"/>
      <c r="J310" s="27"/>
      <c r="K310" s="25"/>
      <c r="L310" s="25"/>
      <c r="M310" s="25"/>
      <c r="N310" s="25"/>
      <c r="O310" s="25"/>
      <c r="P310" s="25"/>
      <c r="Q310" s="25"/>
      <c r="R310" s="25"/>
      <c r="S310" s="32"/>
    </row>
    <row r="311" spans="1:19" s="1" customFormat="1" x14ac:dyDescent="0.25">
      <c r="A311" s="23"/>
      <c r="B311" s="23"/>
      <c r="C311" s="23"/>
      <c r="D311" s="23"/>
      <c r="E311" s="25"/>
      <c r="F311" s="25"/>
      <c r="G311" s="25"/>
      <c r="H311" s="25"/>
      <c r="I311" s="25"/>
      <c r="J311" s="27"/>
      <c r="K311" s="25"/>
      <c r="L311" s="25"/>
      <c r="M311" s="25"/>
      <c r="N311" s="25"/>
      <c r="O311" s="25"/>
      <c r="P311" s="25"/>
      <c r="Q311" s="25"/>
      <c r="R311" s="25"/>
      <c r="S311" s="32"/>
    </row>
    <row r="312" spans="1:19" s="1" customFormat="1" x14ac:dyDescent="0.25">
      <c r="A312" s="23"/>
      <c r="B312" s="23"/>
      <c r="C312" s="23"/>
      <c r="D312" s="23"/>
      <c r="E312" s="25"/>
      <c r="F312" s="25"/>
      <c r="G312" s="25"/>
      <c r="H312" s="25"/>
      <c r="I312" s="25"/>
      <c r="J312" s="27"/>
      <c r="K312" s="25"/>
      <c r="L312" s="25"/>
      <c r="M312" s="25"/>
      <c r="N312" s="25"/>
      <c r="O312" s="25"/>
      <c r="P312" s="25"/>
      <c r="Q312" s="25"/>
      <c r="R312" s="25"/>
      <c r="S312" s="32"/>
    </row>
    <row r="313" spans="1:19" s="1" customFormat="1" x14ac:dyDescent="0.25">
      <c r="A313" s="23"/>
      <c r="B313" s="23"/>
      <c r="C313" s="23"/>
      <c r="D313" s="23"/>
      <c r="E313" s="25"/>
      <c r="F313" s="25"/>
      <c r="G313" s="25"/>
      <c r="H313" s="25"/>
      <c r="I313" s="25"/>
      <c r="J313" s="27"/>
      <c r="K313" s="25"/>
      <c r="L313" s="25"/>
      <c r="M313" s="25"/>
      <c r="N313" s="25"/>
      <c r="O313" s="25"/>
      <c r="P313" s="25"/>
      <c r="Q313" s="25"/>
      <c r="R313" s="25"/>
      <c r="S313" s="32"/>
    </row>
    <row r="314" spans="1:19" s="1" customFormat="1" x14ac:dyDescent="0.25">
      <c r="A314" s="23"/>
      <c r="B314" s="23"/>
      <c r="C314" s="23"/>
      <c r="D314" s="23"/>
      <c r="E314" s="25"/>
      <c r="F314" s="25"/>
      <c r="G314" s="25"/>
      <c r="H314" s="25"/>
      <c r="I314" s="25"/>
      <c r="J314" s="27"/>
      <c r="K314" s="25"/>
      <c r="L314" s="25"/>
      <c r="M314" s="25"/>
      <c r="N314" s="25"/>
      <c r="O314" s="25"/>
      <c r="P314" s="25"/>
      <c r="Q314" s="25"/>
      <c r="R314" s="25"/>
      <c r="S314" s="32"/>
    </row>
    <row r="315" spans="1:19" s="1" customFormat="1" x14ac:dyDescent="0.25">
      <c r="A315" s="23"/>
      <c r="B315" s="23"/>
      <c r="C315" s="23"/>
      <c r="D315" s="23"/>
      <c r="E315" s="25"/>
      <c r="F315" s="25"/>
      <c r="G315" s="25"/>
      <c r="H315" s="25"/>
      <c r="I315" s="25"/>
      <c r="J315" s="27"/>
      <c r="K315" s="25"/>
      <c r="L315" s="25"/>
      <c r="M315" s="25"/>
      <c r="N315" s="25"/>
      <c r="O315" s="25"/>
      <c r="P315" s="25"/>
      <c r="Q315" s="25"/>
      <c r="R315" s="25"/>
      <c r="S315" s="32"/>
    </row>
    <row r="316" spans="1:19" s="1" customFormat="1" ht="18" customHeight="1" x14ac:dyDescent="0.25">
      <c r="A316" s="86" t="s">
        <v>78</v>
      </c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8"/>
      <c r="S316" s="32"/>
    </row>
    <row r="317" spans="1:19" ht="18.75" customHeight="1" x14ac:dyDescent="0.25">
      <c r="A317" s="58" t="s">
        <v>7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32"/>
    </row>
    <row r="318" spans="1:19" ht="18" customHeight="1" x14ac:dyDescent="0.25">
      <c r="A318" s="62" t="s">
        <v>51</v>
      </c>
      <c r="B318" s="61" t="s">
        <v>0</v>
      </c>
      <c r="C318" s="62" t="s">
        <v>61</v>
      </c>
      <c r="D318" s="61" t="s">
        <v>1</v>
      </c>
      <c r="E318" s="61" t="s">
        <v>2</v>
      </c>
      <c r="F318" s="61" t="s">
        <v>3</v>
      </c>
      <c r="G318" s="61" t="s">
        <v>4</v>
      </c>
      <c r="H318" s="61" t="s">
        <v>5</v>
      </c>
      <c r="I318" s="61" t="s">
        <v>6</v>
      </c>
      <c r="J318" s="22"/>
      <c r="K318" s="14" t="s">
        <v>64</v>
      </c>
      <c r="L318" s="15"/>
      <c r="M318" s="15"/>
      <c r="N318" s="15"/>
      <c r="O318" s="61" t="s">
        <v>56</v>
      </c>
      <c r="P318" s="61"/>
      <c r="Q318" s="61"/>
      <c r="R318" s="61"/>
      <c r="S318" s="32"/>
    </row>
    <row r="319" spans="1:19" ht="15" customHeight="1" x14ac:dyDescent="0.25">
      <c r="A319" s="62"/>
      <c r="B319" s="61"/>
      <c r="C319" s="62"/>
      <c r="D319" s="61"/>
      <c r="E319" s="61"/>
      <c r="F319" s="61"/>
      <c r="G319" s="61"/>
      <c r="H319" s="61"/>
      <c r="I319" s="61"/>
      <c r="J319" s="22"/>
      <c r="K319" s="52" t="s">
        <v>52</v>
      </c>
      <c r="L319" s="52" t="s">
        <v>53</v>
      </c>
      <c r="M319" s="52" t="s">
        <v>54</v>
      </c>
      <c r="N319" s="52" t="s">
        <v>55</v>
      </c>
      <c r="O319" s="40" t="s">
        <v>57</v>
      </c>
      <c r="P319" s="40" t="s">
        <v>58</v>
      </c>
      <c r="Q319" s="40" t="s">
        <v>59</v>
      </c>
      <c r="R319" s="40" t="s">
        <v>60</v>
      </c>
      <c r="S319" s="32"/>
    </row>
    <row r="320" spans="1:19" s="1" customFormat="1" ht="26.25" x14ac:dyDescent="0.25">
      <c r="A320" s="2">
        <v>173</v>
      </c>
      <c r="B320" s="2" t="s">
        <v>11</v>
      </c>
      <c r="C320" s="5" t="s">
        <v>103</v>
      </c>
      <c r="D320" s="2" t="s">
        <v>87</v>
      </c>
      <c r="E320" s="3">
        <v>19.72</v>
      </c>
      <c r="F320" s="2">
        <v>8.6</v>
      </c>
      <c r="G320" s="2">
        <v>12.4</v>
      </c>
      <c r="H320" s="4">
        <v>46</v>
      </c>
      <c r="I320" s="4">
        <v>330</v>
      </c>
      <c r="J320" s="55"/>
      <c r="K320" s="11">
        <v>66.099999999999994</v>
      </c>
      <c r="L320" s="11">
        <v>19</v>
      </c>
      <c r="M320" s="11">
        <v>79.900000000000006</v>
      </c>
      <c r="N320" s="10">
        <v>0.5</v>
      </c>
      <c r="O320" s="10">
        <v>0.1</v>
      </c>
      <c r="P320" s="11">
        <v>8.1</v>
      </c>
      <c r="Q320" s="10">
        <v>0.4</v>
      </c>
      <c r="R320" s="10">
        <v>0.6</v>
      </c>
      <c r="S320" s="42"/>
    </row>
    <row r="321" spans="1:19" s="1" customFormat="1" ht="18" customHeight="1" x14ac:dyDescent="0.25">
      <c r="A321" s="2">
        <v>15</v>
      </c>
      <c r="B321" s="2" t="s">
        <v>12</v>
      </c>
      <c r="C321" s="49" t="s">
        <v>28</v>
      </c>
      <c r="D321" s="2" t="s">
        <v>29</v>
      </c>
      <c r="E321" s="3">
        <v>13.65</v>
      </c>
      <c r="F321" s="2">
        <v>5.0999999999999996</v>
      </c>
      <c r="G321" s="2">
        <v>5.3</v>
      </c>
      <c r="H321" s="2">
        <v>0</v>
      </c>
      <c r="I321" s="4">
        <v>68</v>
      </c>
      <c r="J321" s="55"/>
      <c r="K321" s="11">
        <v>176</v>
      </c>
      <c r="L321" s="37">
        <v>0</v>
      </c>
      <c r="M321" s="37">
        <v>0</v>
      </c>
      <c r="N321" s="11">
        <v>0.2</v>
      </c>
      <c r="O321" s="37">
        <v>0</v>
      </c>
      <c r="P321" s="11">
        <v>0.1</v>
      </c>
      <c r="Q321" s="37">
        <v>0</v>
      </c>
      <c r="R321" s="11">
        <v>0.1</v>
      </c>
      <c r="S321" s="39"/>
    </row>
    <row r="322" spans="1:19" ht="18" customHeight="1" x14ac:dyDescent="0.25">
      <c r="A322" s="2"/>
      <c r="B322" s="2" t="s">
        <v>13</v>
      </c>
      <c r="C322" s="49" t="s">
        <v>30</v>
      </c>
      <c r="D322" s="2" t="s">
        <v>26</v>
      </c>
      <c r="E322" s="3">
        <v>4.75</v>
      </c>
      <c r="F322" s="4">
        <v>4</v>
      </c>
      <c r="G322" s="2">
        <v>0.7</v>
      </c>
      <c r="H322" s="4">
        <v>21</v>
      </c>
      <c r="I322" s="4">
        <v>106</v>
      </c>
      <c r="J322" s="55"/>
      <c r="K322" s="10">
        <v>11.5</v>
      </c>
      <c r="L322" s="10">
        <v>16.5</v>
      </c>
      <c r="M322" s="10">
        <v>43.5</v>
      </c>
      <c r="N322" s="11">
        <v>1</v>
      </c>
      <c r="O322" s="10">
        <v>0</v>
      </c>
      <c r="P322" s="11">
        <v>0.1</v>
      </c>
      <c r="Q322" s="11">
        <v>0.8</v>
      </c>
      <c r="R322" s="10">
        <v>0</v>
      </c>
      <c r="S322" s="42"/>
    </row>
    <row r="323" spans="1:19" ht="18" customHeight="1" x14ac:dyDescent="0.25">
      <c r="A323" s="2">
        <v>376</v>
      </c>
      <c r="B323" s="2" t="s">
        <v>21</v>
      </c>
      <c r="C323" s="49" t="s">
        <v>24</v>
      </c>
      <c r="D323" s="2" t="s">
        <v>86</v>
      </c>
      <c r="E323" s="3">
        <v>1.4</v>
      </c>
      <c r="F323" s="2">
        <v>0.1</v>
      </c>
      <c r="G323" s="2">
        <v>0</v>
      </c>
      <c r="H323" s="4">
        <v>15</v>
      </c>
      <c r="I323" s="4">
        <v>60</v>
      </c>
      <c r="J323" s="49"/>
      <c r="K323" s="11">
        <v>5</v>
      </c>
      <c r="L323" s="10">
        <v>0</v>
      </c>
      <c r="M323" s="10">
        <v>0</v>
      </c>
      <c r="N323" s="11">
        <v>2</v>
      </c>
      <c r="O323" s="10">
        <v>0</v>
      </c>
      <c r="P323" s="10">
        <v>0</v>
      </c>
      <c r="Q323" s="37">
        <v>0</v>
      </c>
      <c r="R323" s="37">
        <v>0</v>
      </c>
      <c r="S323" s="39"/>
    </row>
    <row r="324" spans="1:19" ht="18" customHeight="1" x14ac:dyDescent="0.25">
      <c r="A324" s="2"/>
      <c r="B324" s="2" t="s">
        <v>22</v>
      </c>
      <c r="C324" s="49" t="s">
        <v>49</v>
      </c>
      <c r="D324" s="2" t="s">
        <v>140</v>
      </c>
      <c r="E324" s="3">
        <v>7.2</v>
      </c>
      <c r="F324" s="4">
        <v>3</v>
      </c>
      <c r="G324" s="2">
        <v>3.9</v>
      </c>
      <c r="H324" s="2">
        <v>32.4</v>
      </c>
      <c r="I324" s="4">
        <v>176</v>
      </c>
      <c r="J324" s="55"/>
      <c r="K324" s="11">
        <v>49.5</v>
      </c>
      <c r="L324" s="11">
        <v>9</v>
      </c>
      <c r="M324" s="11">
        <v>40.5</v>
      </c>
      <c r="N324" s="11">
        <v>1</v>
      </c>
      <c r="O324" s="11">
        <v>5</v>
      </c>
      <c r="P324" s="37">
        <v>0</v>
      </c>
      <c r="Q324" s="11">
        <v>0.9</v>
      </c>
      <c r="R324" s="11">
        <v>0</v>
      </c>
      <c r="S324" s="39"/>
    </row>
    <row r="325" spans="1:19" ht="18" customHeight="1" x14ac:dyDescent="0.25">
      <c r="A325" s="60" t="s">
        <v>15</v>
      </c>
      <c r="B325" s="60"/>
      <c r="C325" s="60"/>
      <c r="D325" s="49"/>
      <c r="E325" s="20">
        <f>SUM(E319:E324)</f>
        <v>46.72</v>
      </c>
      <c r="F325" s="57">
        <f>SUM(F319:F324)</f>
        <v>20.8</v>
      </c>
      <c r="G325" s="21">
        <f>SUM(G319:G324)</f>
        <v>22.299999999999997</v>
      </c>
      <c r="H325" s="57">
        <f>SUM(H319:H324)</f>
        <v>114.4</v>
      </c>
      <c r="I325" s="21">
        <f>SUM(I319:I324)</f>
        <v>740</v>
      </c>
      <c r="J325" s="49"/>
      <c r="K325" s="21">
        <f t="shared" ref="K325:R325" si="29">SUM(K320:K324)</f>
        <v>308.10000000000002</v>
      </c>
      <c r="L325" s="21">
        <f t="shared" si="29"/>
        <v>44.5</v>
      </c>
      <c r="M325" s="21">
        <f t="shared" si="29"/>
        <v>163.9</v>
      </c>
      <c r="N325" s="21">
        <f t="shared" si="29"/>
        <v>4.7</v>
      </c>
      <c r="O325" s="21">
        <f t="shared" si="29"/>
        <v>5.0999999999999996</v>
      </c>
      <c r="P325" s="21">
        <f t="shared" si="29"/>
        <v>8.2999999999999989</v>
      </c>
      <c r="Q325" s="21">
        <f t="shared" si="29"/>
        <v>2.1</v>
      </c>
      <c r="R325" s="21">
        <f t="shared" si="29"/>
        <v>0.7</v>
      </c>
      <c r="S325" s="32"/>
    </row>
    <row r="326" spans="1:19" ht="18" customHeight="1" x14ac:dyDescent="0.25">
      <c r="A326" s="68" t="s">
        <v>16</v>
      </c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70"/>
      <c r="S326" s="32"/>
    </row>
    <row r="327" spans="1:19" ht="18" customHeight="1" x14ac:dyDescent="0.25">
      <c r="A327" s="62" t="s">
        <v>51</v>
      </c>
      <c r="B327" s="61" t="s">
        <v>0</v>
      </c>
      <c r="C327" s="62" t="s">
        <v>61</v>
      </c>
      <c r="D327" s="61" t="s">
        <v>1</v>
      </c>
      <c r="E327" s="61" t="s">
        <v>2</v>
      </c>
      <c r="F327" s="61" t="s">
        <v>3</v>
      </c>
      <c r="G327" s="61" t="s">
        <v>4</v>
      </c>
      <c r="H327" s="61" t="s">
        <v>5</v>
      </c>
      <c r="I327" s="61" t="s">
        <v>6</v>
      </c>
      <c r="J327" s="22"/>
      <c r="K327" s="14" t="s">
        <v>64</v>
      </c>
      <c r="L327" s="15"/>
      <c r="M327" s="15"/>
      <c r="N327" s="15"/>
      <c r="O327" s="61" t="s">
        <v>56</v>
      </c>
      <c r="P327" s="61"/>
      <c r="Q327" s="61"/>
      <c r="R327" s="61"/>
      <c r="S327" s="32"/>
    </row>
    <row r="328" spans="1:19" ht="15" customHeight="1" x14ac:dyDescent="0.25">
      <c r="A328" s="62"/>
      <c r="B328" s="61"/>
      <c r="C328" s="62"/>
      <c r="D328" s="61"/>
      <c r="E328" s="61"/>
      <c r="F328" s="61"/>
      <c r="G328" s="61"/>
      <c r="H328" s="61"/>
      <c r="I328" s="61"/>
      <c r="J328" s="22"/>
      <c r="K328" s="52" t="s">
        <v>52</v>
      </c>
      <c r="L328" s="52" t="s">
        <v>53</v>
      </c>
      <c r="M328" s="52" t="s">
        <v>54</v>
      </c>
      <c r="N328" s="52" t="s">
        <v>55</v>
      </c>
      <c r="O328" s="40" t="s">
        <v>57</v>
      </c>
      <c r="P328" s="40" t="s">
        <v>58</v>
      </c>
      <c r="Q328" s="40" t="s">
        <v>59</v>
      </c>
      <c r="R328" s="40" t="s">
        <v>60</v>
      </c>
      <c r="S328" s="32"/>
    </row>
    <row r="329" spans="1:19" ht="29.25" customHeight="1" x14ac:dyDescent="0.25">
      <c r="A329" s="2">
        <v>102</v>
      </c>
      <c r="B329" s="2" t="s">
        <v>11</v>
      </c>
      <c r="C329" s="5" t="s">
        <v>134</v>
      </c>
      <c r="D329" s="2" t="s">
        <v>18</v>
      </c>
      <c r="E329" s="3">
        <v>7.51</v>
      </c>
      <c r="F329" s="4">
        <v>5.0999999999999996</v>
      </c>
      <c r="G329" s="4">
        <v>5.4</v>
      </c>
      <c r="H329" s="4">
        <v>23.9</v>
      </c>
      <c r="I329" s="4">
        <v>163.80000000000001</v>
      </c>
      <c r="J329" s="49"/>
      <c r="K329" s="4">
        <v>45.8</v>
      </c>
      <c r="L329" s="2">
        <v>35.5</v>
      </c>
      <c r="M329" s="2">
        <v>0</v>
      </c>
      <c r="N329" s="4">
        <v>4.5999999999999996</v>
      </c>
      <c r="O329" s="2">
        <v>0</v>
      </c>
      <c r="P329" s="35">
        <v>0</v>
      </c>
      <c r="Q329" s="2">
        <v>0</v>
      </c>
      <c r="R329" s="4">
        <v>11.2</v>
      </c>
      <c r="S329" s="42"/>
    </row>
    <row r="330" spans="1:19" ht="28.5" customHeight="1" x14ac:dyDescent="0.25">
      <c r="A330" s="2">
        <v>288</v>
      </c>
      <c r="B330" s="2">
        <v>2</v>
      </c>
      <c r="C330" s="6" t="s">
        <v>135</v>
      </c>
      <c r="D330" s="2" t="s">
        <v>145</v>
      </c>
      <c r="E330" s="2">
        <v>34.51</v>
      </c>
      <c r="F330" s="2">
        <v>18.100000000000001</v>
      </c>
      <c r="G330" s="2">
        <v>17.600000000000001</v>
      </c>
      <c r="H330" s="4">
        <v>1.4</v>
      </c>
      <c r="I330" s="4">
        <v>236.5</v>
      </c>
      <c r="J330" s="49"/>
      <c r="K330" s="4">
        <v>31.2</v>
      </c>
      <c r="L330" s="4">
        <v>16</v>
      </c>
      <c r="M330" s="4">
        <v>114.4</v>
      </c>
      <c r="N330" s="4">
        <v>1.4</v>
      </c>
      <c r="O330" s="4">
        <v>16</v>
      </c>
      <c r="P330" s="35">
        <v>0</v>
      </c>
      <c r="Q330" s="2">
        <v>0</v>
      </c>
      <c r="R330" s="35">
        <v>0</v>
      </c>
      <c r="S330" s="39"/>
    </row>
    <row r="331" spans="1:19" ht="18" customHeight="1" x14ac:dyDescent="0.25">
      <c r="A331" s="2">
        <v>143</v>
      </c>
      <c r="B331" s="2" t="s">
        <v>13</v>
      </c>
      <c r="C331" s="49" t="s">
        <v>106</v>
      </c>
      <c r="D331" s="2" t="s">
        <v>82</v>
      </c>
      <c r="E331" s="3">
        <v>16.010000000000002</v>
      </c>
      <c r="F331" s="2">
        <v>2.1</v>
      </c>
      <c r="G331" s="2">
        <v>12.1</v>
      </c>
      <c r="H331" s="2">
        <v>15.5</v>
      </c>
      <c r="I331" s="4">
        <v>178.6</v>
      </c>
      <c r="J331" s="55"/>
      <c r="K331" s="10">
        <v>23.9</v>
      </c>
      <c r="L331" s="11">
        <v>27.8</v>
      </c>
      <c r="M331" s="8">
        <v>61.8</v>
      </c>
      <c r="N331" s="12">
        <v>0.98</v>
      </c>
      <c r="O331" s="12">
        <v>31</v>
      </c>
      <c r="P331" s="12">
        <v>7.0000000000000007E-2</v>
      </c>
      <c r="Q331" s="8">
        <v>0</v>
      </c>
      <c r="R331" s="12">
        <v>8.67</v>
      </c>
      <c r="S331" s="39"/>
    </row>
    <row r="332" spans="1:19" ht="18" customHeight="1" x14ac:dyDescent="0.25">
      <c r="A332" s="2">
        <v>1041</v>
      </c>
      <c r="B332" s="2" t="s">
        <v>21</v>
      </c>
      <c r="C332" s="5" t="s">
        <v>127</v>
      </c>
      <c r="D332" s="2" t="s">
        <v>20</v>
      </c>
      <c r="E332" s="3">
        <v>5.22</v>
      </c>
      <c r="F332" s="2">
        <v>0.1</v>
      </c>
      <c r="G332" s="2">
        <v>0</v>
      </c>
      <c r="H332" s="2">
        <v>27.1</v>
      </c>
      <c r="I332" s="2">
        <v>108.6</v>
      </c>
      <c r="J332" s="55"/>
      <c r="K332" s="11">
        <v>23.52</v>
      </c>
      <c r="L332" s="10">
        <v>0</v>
      </c>
      <c r="M332" s="9">
        <v>0</v>
      </c>
      <c r="N332" s="11">
        <v>0.24</v>
      </c>
      <c r="O332" s="9">
        <v>0</v>
      </c>
      <c r="P332" s="36">
        <v>0.03</v>
      </c>
      <c r="Q332" s="9">
        <v>0</v>
      </c>
      <c r="R332" s="9">
        <v>12.9</v>
      </c>
      <c r="S332" s="39"/>
    </row>
    <row r="333" spans="1:19" ht="18" customHeight="1" x14ac:dyDescent="0.25">
      <c r="A333" s="2"/>
      <c r="B333" s="2" t="s">
        <v>22</v>
      </c>
      <c r="C333" s="49" t="s">
        <v>80</v>
      </c>
      <c r="D333" s="2" t="s">
        <v>84</v>
      </c>
      <c r="E333" s="3">
        <v>3.5</v>
      </c>
      <c r="F333" s="2">
        <v>4.4000000000000004</v>
      </c>
      <c r="G333" s="2">
        <v>0.7</v>
      </c>
      <c r="H333" s="2">
        <v>24.7</v>
      </c>
      <c r="I333" s="2">
        <v>123.1</v>
      </c>
      <c r="J333" s="49"/>
      <c r="K333" s="11">
        <v>14</v>
      </c>
      <c r="L333" s="11">
        <v>0</v>
      </c>
      <c r="M333" s="10">
        <v>0</v>
      </c>
      <c r="N333" s="11">
        <v>0.9</v>
      </c>
      <c r="O333" s="2">
        <v>0</v>
      </c>
      <c r="P333" s="37">
        <v>0.02</v>
      </c>
      <c r="Q333" s="11">
        <v>0.1</v>
      </c>
      <c r="R333" s="10">
        <v>0</v>
      </c>
      <c r="S333" s="39"/>
    </row>
    <row r="334" spans="1:19" ht="18" customHeight="1" x14ac:dyDescent="0.25">
      <c r="A334" s="60" t="s">
        <v>15</v>
      </c>
      <c r="B334" s="60"/>
      <c r="C334" s="60"/>
      <c r="D334" s="49"/>
      <c r="E334" s="20">
        <f>SUM(E328:E333)</f>
        <v>66.75</v>
      </c>
      <c r="F334" s="21">
        <f>SUM(F328:F333)</f>
        <v>29.800000000000004</v>
      </c>
      <c r="G334" s="21">
        <f>SUM(G328:G333)</f>
        <v>35.800000000000004</v>
      </c>
      <c r="H334" s="21">
        <f>SUM(H328:H333)</f>
        <v>92.600000000000009</v>
      </c>
      <c r="I334" s="21">
        <f>SUM(I328:I333)</f>
        <v>810.6</v>
      </c>
      <c r="J334" s="49"/>
      <c r="K334" s="21">
        <f t="shared" ref="K334:R334" si="30">SUM(K329:K333)</f>
        <v>138.42000000000002</v>
      </c>
      <c r="L334" s="21">
        <f t="shared" si="30"/>
        <v>79.3</v>
      </c>
      <c r="M334" s="21">
        <f t="shared" si="30"/>
        <v>176.2</v>
      </c>
      <c r="N334" s="21">
        <f t="shared" si="30"/>
        <v>8.120000000000001</v>
      </c>
      <c r="O334" s="21">
        <f t="shared" si="30"/>
        <v>47</v>
      </c>
      <c r="P334" s="21">
        <f t="shared" si="30"/>
        <v>0.12000000000000001</v>
      </c>
      <c r="Q334" s="21">
        <f t="shared" si="30"/>
        <v>0.1</v>
      </c>
      <c r="R334" s="21">
        <f t="shared" si="30"/>
        <v>32.769999999999996</v>
      </c>
      <c r="S334" s="32"/>
    </row>
    <row r="335" spans="1:19" ht="18" customHeight="1" x14ac:dyDescent="0.25">
      <c r="A335" s="59" t="s">
        <v>27</v>
      </c>
      <c r="B335" s="59"/>
      <c r="C335" s="59"/>
      <c r="D335" s="59"/>
      <c r="E335" s="20">
        <f>E325+E334</f>
        <v>113.47</v>
      </c>
      <c r="F335" s="21">
        <f>F325+F334</f>
        <v>50.600000000000009</v>
      </c>
      <c r="G335" s="21">
        <f>G325+G334</f>
        <v>58.1</v>
      </c>
      <c r="H335" s="21">
        <f>H325+H334</f>
        <v>207</v>
      </c>
      <c r="I335" s="21">
        <f>I325+I334</f>
        <v>1550.6</v>
      </c>
      <c r="J335" s="49"/>
      <c r="K335" s="21">
        <f t="shared" ref="K335:R335" si="31">K325+K334</f>
        <v>446.52000000000004</v>
      </c>
      <c r="L335" s="21">
        <f t="shared" si="31"/>
        <v>123.8</v>
      </c>
      <c r="M335" s="21">
        <f t="shared" si="31"/>
        <v>340.1</v>
      </c>
      <c r="N335" s="21">
        <f t="shared" si="31"/>
        <v>12.82</v>
      </c>
      <c r="O335" s="21">
        <f t="shared" si="31"/>
        <v>52.1</v>
      </c>
      <c r="P335" s="21">
        <f t="shared" si="31"/>
        <v>8.4199999999999982</v>
      </c>
      <c r="Q335" s="21">
        <f t="shared" si="31"/>
        <v>2.2000000000000002</v>
      </c>
      <c r="R335" s="21">
        <f t="shared" si="31"/>
        <v>33.47</v>
      </c>
      <c r="S335" s="32"/>
    </row>
    <row r="336" spans="1:19" s="1" customFormat="1" x14ac:dyDescent="0.25">
      <c r="A336" s="23"/>
      <c r="B336" s="23"/>
      <c r="C336" s="23"/>
      <c r="D336" s="23"/>
      <c r="E336" s="25"/>
      <c r="F336" s="26"/>
      <c r="G336" s="26"/>
      <c r="H336" s="26"/>
      <c r="I336" s="26"/>
      <c r="J336" s="27"/>
      <c r="K336" s="26"/>
      <c r="L336" s="26"/>
      <c r="M336" s="26"/>
      <c r="N336" s="26"/>
      <c r="O336" s="26"/>
      <c r="P336" s="26"/>
      <c r="Q336" s="26"/>
      <c r="R336" s="26"/>
      <c r="S336" s="32"/>
    </row>
    <row r="337" spans="3:19" x14ac:dyDescent="0.25">
      <c r="C337" s="29" t="s">
        <v>45</v>
      </c>
      <c r="D337" s="33">
        <f>E17+E41+E72+E98+E125+E154+E182+E210+E236+E267+E296+E325</f>
        <v>720</v>
      </c>
      <c r="E337" s="33"/>
      <c r="F337" s="51"/>
      <c r="S337" s="32"/>
    </row>
    <row r="338" spans="3:19" x14ac:dyDescent="0.25">
      <c r="C338" s="29" t="s">
        <v>46</v>
      </c>
      <c r="D338" s="33">
        <f>D337/12</f>
        <v>60</v>
      </c>
      <c r="E338" s="33"/>
      <c r="S338" s="32"/>
    </row>
    <row r="339" spans="3:19" x14ac:dyDescent="0.25">
      <c r="S339" s="32"/>
    </row>
    <row r="342" spans="3:19" x14ac:dyDescent="0.25">
      <c r="D342" s="51"/>
      <c r="E342" s="51"/>
    </row>
  </sheetData>
  <mergeCells count="325">
    <mergeCell ref="A63:R63"/>
    <mergeCell ref="A90:R90"/>
    <mergeCell ref="A117:R117"/>
    <mergeCell ref="A145:R145"/>
    <mergeCell ref="A173:R173"/>
    <mergeCell ref="A201:R201"/>
    <mergeCell ref="A230:R230"/>
    <mergeCell ref="A259:R259"/>
    <mergeCell ref="A287:R287"/>
    <mergeCell ref="O147:R147"/>
    <mergeCell ref="A146:R146"/>
    <mergeCell ref="A135:D135"/>
    <mergeCell ref="A134:C134"/>
    <mergeCell ref="A126:R126"/>
    <mergeCell ref="D127:D128"/>
    <mergeCell ref="B147:B148"/>
    <mergeCell ref="E147:E148"/>
    <mergeCell ref="F147:F148"/>
    <mergeCell ref="G147:G148"/>
    <mergeCell ref="H147:H148"/>
    <mergeCell ref="C147:C148"/>
    <mergeCell ref="D147:D148"/>
    <mergeCell ref="A147:A148"/>
    <mergeCell ref="H127:H128"/>
    <mergeCell ref="A306:D306"/>
    <mergeCell ref="A325:C325"/>
    <mergeCell ref="A334:C334"/>
    <mergeCell ref="I318:I319"/>
    <mergeCell ref="O318:R318"/>
    <mergeCell ref="A297:R297"/>
    <mergeCell ref="A298:A299"/>
    <mergeCell ref="B298:B299"/>
    <mergeCell ref="A316:R316"/>
    <mergeCell ref="O327:R327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A317:R317"/>
    <mergeCell ref="A318:A319"/>
    <mergeCell ref="B318:B319"/>
    <mergeCell ref="C318:C319"/>
    <mergeCell ref="D318:D319"/>
    <mergeCell ref="D119:D120"/>
    <mergeCell ref="E119:E120"/>
    <mergeCell ref="F119:F120"/>
    <mergeCell ref="O119:R119"/>
    <mergeCell ref="A335:D335"/>
    <mergeCell ref="E318:E319"/>
    <mergeCell ref="F318:F319"/>
    <mergeCell ref="G318:G319"/>
    <mergeCell ref="H318:H319"/>
    <mergeCell ref="A326:R326"/>
    <mergeCell ref="C269:C270"/>
    <mergeCell ref="D269:D270"/>
    <mergeCell ref="E269:E270"/>
    <mergeCell ref="F269:F270"/>
    <mergeCell ref="G269:G270"/>
    <mergeCell ref="H269:H270"/>
    <mergeCell ref="I269:I270"/>
    <mergeCell ref="O269:R269"/>
    <mergeCell ref="A276:C276"/>
    <mergeCell ref="A269:A270"/>
    <mergeCell ref="B269:B270"/>
    <mergeCell ref="A305:C305"/>
    <mergeCell ref="G289:G290"/>
    <mergeCell ref="A260:R260"/>
    <mergeCell ref="C65:C66"/>
    <mergeCell ref="D65:D66"/>
    <mergeCell ref="E65:E66"/>
    <mergeCell ref="F65:F66"/>
    <mergeCell ref="G65:G66"/>
    <mergeCell ref="H65:H66"/>
    <mergeCell ref="A65:A66"/>
    <mergeCell ref="A73:R73"/>
    <mergeCell ref="A74:A75"/>
    <mergeCell ref="B74:B75"/>
    <mergeCell ref="C74:C75"/>
    <mergeCell ref="D74:D75"/>
    <mergeCell ref="E74:E75"/>
    <mergeCell ref="F74:F75"/>
    <mergeCell ref="O65:R65"/>
    <mergeCell ref="I65:I66"/>
    <mergeCell ref="O74:R74"/>
    <mergeCell ref="G74:G75"/>
    <mergeCell ref="A1:C1"/>
    <mergeCell ref="A2:C2"/>
    <mergeCell ref="A4:C4"/>
    <mergeCell ref="A5:C5"/>
    <mergeCell ref="D5:F5"/>
    <mergeCell ref="D2:I2"/>
    <mergeCell ref="D1:R1"/>
    <mergeCell ref="K2:R2"/>
    <mergeCell ref="A26:C26"/>
    <mergeCell ref="A17:C17"/>
    <mergeCell ref="F11:F12"/>
    <mergeCell ref="G11:G12"/>
    <mergeCell ref="H11:H12"/>
    <mergeCell ref="I11:I12"/>
    <mergeCell ref="D4:R4"/>
    <mergeCell ref="G5:R5"/>
    <mergeCell ref="A6:R6"/>
    <mergeCell ref="A9:R9"/>
    <mergeCell ref="A7:R7"/>
    <mergeCell ref="O19:R19"/>
    <mergeCell ref="A10:R10"/>
    <mergeCell ref="O11:R11"/>
    <mergeCell ref="A11:A12"/>
    <mergeCell ref="B11:B12"/>
    <mergeCell ref="A118:R118"/>
    <mergeCell ref="A119:A120"/>
    <mergeCell ref="B119:B120"/>
    <mergeCell ref="C119:C120"/>
    <mergeCell ref="H119:H120"/>
    <mergeCell ref="A83:D83"/>
    <mergeCell ref="C100:C101"/>
    <mergeCell ref="A108:C108"/>
    <mergeCell ref="D100:D101"/>
    <mergeCell ref="B100:B101"/>
    <mergeCell ref="G100:G101"/>
    <mergeCell ref="H100:H101"/>
    <mergeCell ref="I100:I101"/>
    <mergeCell ref="E100:E101"/>
    <mergeCell ref="F100:F101"/>
    <mergeCell ref="A99:R99"/>
    <mergeCell ref="I92:I93"/>
    <mergeCell ref="H92:H93"/>
    <mergeCell ref="A100:A101"/>
    <mergeCell ref="A92:A93"/>
    <mergeCell ref="B92:B93"/>
    <mergeCell ref="C92:C93"/>
    <mergeCell ref="A91:R91"/>
    <mergeCell ref="A98:C98"/>
    <mergeCell ref="G261:G262"/>
    <mergeCell ref="G184:G185"/>
    <mergeCell ref="H184:H185"/>
    <mergeCell ref="I184:I185"/>
    <mergeCell ref="O184:R184"/>
    <mergeCell ref="F184:F185"/>
    <mergeCell ref="H261:H262"/>
    <mergeCell ref="I261:I262"/>
    <mergeCell ref="O261:R261"/>
    <mergeCell ref="O232:R232"/>
    <mergeCell ref="G238:G239"/>
    <mergeCell ref="O238:R238"/>
    <mergeCell ref="A237:R237"/>
    <mergeCell ref="A236:C236"/>
    <mergeCell ref="I232:I233"/>
    <mergeCell ref="C184:C185"/>
    <mergeCell ref="D184:D185"/>
    <mergeCell ref="E184:E185"/>
    <mergeCell ref="A202:R202"/>
    <mergeCell ref="A220:D220"/>
    <mergeCell ref="A231:R231"/>
    <mergeCell ref="A232:A233"/>
    <mergeCell ref="B238:B239"/>
    <mergeCell ref="C238:C239"/>
    <mergeCell ref="D238:D239"/>
    <mergeCell ref="E238:E239"/>
    <mergeCell ref="F238:F239"/>
    <mergeCell ref="A261:A262"/>
    <mergeCell ref="B261:B262"/>
    <mergeCell ref="C261:C262"/>
    <mergeCell ref="D261:D262"/>
    <mergeCell ref="E261:E262"/>
    <mergeCell ref="A238:A239"/>
    <mergeCell ref="F261:F262"/>
    <mergeCell ref="G119:G120"/>
    <mergeCell ref="A184:A185"/>
    <mergeCell ref="O212:R212"/>
    <mergeCell ref="D212:D213"/>
    <mergeCell ref="E212:E213"/>
    <mergeCell ref="F212:F213"/>
    <mergeCell ref="A193:D193"/>
    <mergeCell ref="A212:A213"/>
    <mergeCell ref="O127:R127"/>
    <mergeCell ref="A192:C192"/>
    <mergeCell ref="B184:B185"/>
    <mergeCell ref="A154:C154"/>
    <mergeCell ref="A164:C164"/>
    <mergeCell ref="A155:R155"/>
    <mergeCell ref="O175:R175"/>
    <mergeCell ref="A211:R211"/>
    <mergeCell ref="A182:C182"/>
    <mergeCell ref="B175:B176"/>
    <mergeCell ref="C175:C176"/>
    <mergeCell ref="D175:D176"/>
    <mergeCell ref="E175:E176"/>
    <mergeCell ref="F175:F176"/>
    <mergeCell ref="I127:I128"/>
    <mergeCell ref="I119:I120"/>
    <mergeCell ref="A8:R8"/>
    <mergeCell ref="E127:E128"/>
    <mergeCell ref="F127:F128"/>
    <mergeCell ref="G127:G128"/>
    <mergeCell ref="O100:R100"/>
    <mergeCell ref="O92:R92"/>
    <mergeCell ref="E92:E93"/>
    <mergeCell ref="A64:R64"/>
    <mergeCell ref="H74:H75"/>
    <mergeCell ref="I74:I75"/>
    <mergeCell ref="F92:F93"/>
    <mergeCell ref="G92:G93"/>
    <mergeCell ref="A125:C125"/>
    <mergeCell ref="D92:D93"/>
    <mergeCell ref="A109:D109"/>
    <mergeCell ref="A127:A128"/>
    <mergeCell ref="B127:B128"/>
    <mergeCell ref="C127:C128"/>
    <mergeCell ref="B65:B66"/>
    <mergeCell ref="A34:A35"/>
    <mergeCell ref="B34:B35"/>
    <mergeCell ref="A50:C50"/>
    <mergeCell ref="H34:H35"/>
    <mergeCell ref="O34:R34"/>
    <mergeCell ref="A277:D277"/>
    <mergeCell ref="A288:R288"/>
    <mergeCell ref="C298:C299"/>
    <mergeCell ref="D298:D299"/>
    <mergeCell ref="E298:E299"/>
    <mergeCell ref="F298:F299"/>
    <mergeCell ref="G298:G299"/>
    <mergeCell ref="H298:H299"/>
    <mergeCell ref="I298:I299"/>
    <mergeCell ref="O298:R298"/>
    <mergeCell ref="A289:A290"/>
    <mergeCell ref="B289:B290"/>
    <mergeCell ref="C289:C290"/>
    <mergeCell ref="D289:D290"/>
    <mergeCell ref="O289:R289"/>
    <mergeCell ref="F289:F290"/>
    <mergeCell ref="H289:H290"/>
    <mergeCell ref="I289:I290"/>
    <mergeCell ref="A296:C296"/>
    <mergeCell ref="E289:E290"/>
    <mergeCell ref="A268:R268"/>
    <mergeCell ref="A267:C267"/>
    <mergeCell ref="A174:R174"/>
    <mergeCell ref="A175:A176"/>
    <mergeCell ref="A165:D165"/>
    <mergeCell ref="A156:A157"/>
    <mergeCell ref="B156:B157"/>
    <mergeCell ref="C156:C157"/>
    <mergeCell ref="D156:D157"/>
    <mergeCell ref="E156:E157"/>
    <mergeCell ref="F156:F157"/>
    <mergeCell ref="G156:G157"/>
    <mergeCell ref="O156:R156"/>
    <mergeCell ref="A210:C210"/>
    <mergeCell ref="A219:C219"/>
    <mergeCell ref="A246:D246"/>
    <mergeCell ref="A245:C245"/>
    <mergeCell ref="A203:A204"/>
    <mergeCell ref="B203:B204"/>
    <mergeCell ref="C203:C204"/>
    <mergeCell ref="D203:D204"/>
    <mergeCell ref="E203:E204"/>
    <mergeCell ref="H238:H239"/>
    <mergeCell ref="I238:I239"/>
    <mergeCell ref="G175:G176"/>
    <mergeCell ref="H175:H176"/>
    <mergeCell ref="I175:I176"/>
    <mergeCell ref="I147:I148"/>
    <mergeCell ref="C212:C213"/>
    <mergeCell ref="A183:R183"/>
    <mergeCell ref="I212:I213"/>
    <mergeCell ref="D232:D233"/>
    <mergeCell ref="E232:E233"/>
    <mergeCell ref="F232:F233"/>
    <mergeCell ref="B212:B213"/>
    <mergeCell ref="O203:R203"/>
    <mergeCell ref="I203:I204"/>
    <mergeCell ref="H203:H204"/>
    <mergeCell ref="F203:F204"/>
    <mergeCell ref="G203:G204"/>
    <mergeCell ref="G212:G213"/>
    <mergeCell ref="H212:H213"/>
    <mergeCell ref="H156:H157"/>
    <mergeCell ref="I156:I157"/>
    <mergeCell ref="B232:B233"/>
    <mergeCell ref="C232:C233"/>
    <mergeCell ref="G232:G233"/>
    <mergeCell ref="H232:H233"/>
    <mergeCell ref="C11:C12"/>
    <mergeCell ref="D11:D12"/>
    <mergeCell ref="E11:E12"/>
    <mergeCell ref="D19:D20"/>
    <mergeCell ref="E19:E20"/>
    <mergeCell ref="F19:F20"/>
    <mergeCell ref="G19:G20"/>
    <mergeCell ref="A18:R18"/>
    <mergeCell ref="B19:B20"/>
    <mergeCell ref="C19:C20"/>
    <mergeCell ref="A19:A20"/>
    <mergeCell ref="H19:H20"/>
    <mergeCell ref="I19:I20"/>
    <mergeCell ref="A33:R33"/>
    <mergeCell ref="A51:D51"/>
    <mergeCell ref="A72:C72"/>
    <mergeCell ref="A82:C82"/>
    <mergeCell ref="A27:D27"/>
    <mergeCell ref="A41:C41"/>
    <mergeCell ref="I34:I35"/>
    <mergeCell ref="A42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O43:R43"/>
    <mergeCell ref="C34:C35"/>
    <mergeCell ref="D34:D35"/>
    <mergeCell ref="E34:E35"/>
    <mergeCell ref="F34:F35"/>
    <mergeCell ref="G34:G35"/>
    <mergeCell ref="A32:R32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  <rowBreaks count="11" manualBreakCount="11">
    <brk id="29" max="16383" man="1"/>
    <brk id="59" max="16383" man="1"/>
    <brk id="86" max="16383" man="1"/>
    <brk id="113" max="16383" man="1"/>
    <brk id="140" max="16383" man="1"/>
    <brk id="169" max="16383" man="1"/>
    <brk id="197" max="16383" man="1"/>
    <brk id="226" max="16383" man="1"/>
    <brk id="255" max="16383" man="1"/>
    <brk id="285" max="16383" man="1"/>
    <brk id="3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2022-01-11T03:02:08Z</cp:lastPrinted>
  <dcterms:created xsi:type="dcterms:W3CDTF">2020-08-17T17:24:41Z</dcterms:created>
  <dcterms:modified xsi:type="dcterms:W3CDTF">2022-01-26T09:56:40Z</dcterms:modified>
</cp:coreProperties>
</file>